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977d08e60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经营总览" sheetId="1" r:id="R792921edfafa4680"/>
    <x:sheet xmlns:r="http://schemas.openxmlformats.org/officeDocument/2006/relationships" name="客户统计" sheetId="2" r:id="R53631d61546c4988"/>
    <x:sheet xmlns:r="http://schemas.openxmlformats.org/officeDocument/2006/relationships" name="到账核查" sheetId="3" r:id="R8824f1367b024e10"/>
    <x:sheet xmlns:r="http://schemas.openxmlformats.org/officeDocument/2006/relationships" name="服务流水" sheetId="4" r:id="Ra36f3d72beab4f59"/>
    <x:sheet xmlns:r="http://schemas.openxmlformats.org/officeDocument/2006/relationships" name="银行到账" sheetId="5" r:id="Raee64318246845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%"/>
  </x:numFmts>
  <x:fonts count="7">
    <x:font>
      <x:sz val="11"/>
      <x:name val="Carlito"/>
    </x:font>
    <x:font>
      <x:sz val="11"/>
      <x:color rgb="FF24334D"/>
      <x:name val="Microsoft YaHei"/>
    </x:font>
    <x:font>
      <x:b/>
      <x:sz val="17"/>
      <x:color rgb="FF24334D"/>
      <x:name val="Microsoft YaHei"/>
    </x:font>
    <x:font>
      <x:sz val="10"/>
      <x:color rgb="FF64748B"/>
      <x:name val="Microsoft YaHei"/>
    </x:font>
    <x:font>
      <x:sz val="11"/>
      <x:color rgb="FF285BB5"/>
      <x:name val="Microsoft YaHei"/>
    </x:font>
    <x:font>
      <x:b/>
      <x:sz val="11"/>
      <x:color rgb="FFFFFFFF"/>
      <x:name val="Microsoft YaHei"/>
    </x:font>
    <x:font>
      <x:b/>
      <x:sz val="11"/>
      <x:color rgb="FF24334D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8"/>
      </x:patternFill>
    </x:fill>
    <x:fill>
      <x:patternFill patternType="solid">
        <x:fgColor rgb="FF18335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1" fontId="4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A610A"/>
      </x:font>
      <x:fill>
        <x:patternFill patternType="solid">
          <x:bgColor rgb="FFFFF0DB"/>
        </x:patternFill>
      </x:fill>
    </x:dxf>
    <x:dxf>
      <x:font>
        <x:b/>
        <x:color rgb="FFAB3939"/>
      </x:font>
      <x:fill>
        <x:patternFill patternType="solid">
          <x:bgColor rgb="FFFBE9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ee695277e4d97" /><Relationship Type="http://schemas.openxmlformats.org/officeDocument/2006/relationships/theme" Target="/xl/theme/theme1.xml" Id="R933aa95582c043fc" /><Relationship Type="http://schemas.openxmlformats.org/officeDocument/2006/relationships/sharedStrings" Target="/xl/sharedStrings.xml" Id="R1d7a8a1a5d2b413f" /><Relationship Type="http://schemas.openxmlformats.org/officeDocument/2006/relationships/worksheet" Target="/xl/worksheets/sheet1.xml" Id="R792921edfafa4680" /><Relationship Type="http://schemas.openxmlformats.org/officeDocument/2006/relationships/worksheet" Target="/xl/worksheets/sheet2.xml" Id="R53631d61546c4988" /><Relationship Type="http://schemas.openxmlformats.org/officeDocument/2006/relationships/worksheet" Target="/xl/worksheets/sheet3.xml" Id="R8824f1367b024e10" /><Relationship Type="http://schemas.openxmlformats.org/officeDocument/2006/relationships/worksheet" Target="/xl/worksheets/sheet4.xml" Id="Ra36f3d72beab4f59" /><Relationship Type="http://schemas.openxmlformats.org/officeDocument/2006/relationships/worksheet" Target="/xl/worksheets/sheet5.xml" Id="Raee6431824684547" /></Relationships>
</file>

<file path=xl/tables/table1.xml><?xml version="1.0" encoding="utf-8"?>
<x:table xmlns:x="http://schemas.openxmlformats.org/spreadsheetml/2006/main" id="3" name="Reconciliation" displayName="Reconciliation" ref="A5:H155" headerRowCount="1" totalsRowCount="0" totalsRowShown="0">
  <x:tableColumns count="8">
    <x:tableColumn id="1" name="订单编号"/>
    <x:tableColumn id="2" name="服务日期"/>
    <x:tableColumn id="3" name="服务净额"/>
    <x:tableColumn id="4" name="手续费"/>
    <x:tableColumn id="5" name="预计到账"/>
    <x:tableColumn id="6" name="银行到账"/>
    <x:tableColumn id="7" name="到账差额"/>
    <x:tableColumn id="8" name="核查结果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ServiceOrders" displayName="ServiceOrders" ref="A5:K155" headerRowCount="1" totalsRowCount="0" totalsRowShown="0">
  <x:tableColumns count="11">
    <x:tableColumn id="1" name="订单编号"/>
    <x:tableColumn id="2" name="服务日期"/>
    <x:tableColumn id="3" name="门店"/>
    <x:tableColumn id="4" name="技师"/>
    <x:tableColumn id="5" name="服务项目"/>
    <x:tableColumn id="6" name="客户编号"/>
    <x:tableColumn id="7" name="服务实收"/>
    <x:tableColumn id="8" name="退款金额"/>
    <x:tableColumn id="9" name="渠道手续费"/>
    <x:tableColumn id="10" name="支付渠道"/>
    <x:tableColumn id="11" name="净服务额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BankSettlements" displayName="BankSettlements" ref="A5:D151" headerRowCount="1" totalsRowCount="0" totalsRowShown="0">
  <x:tableColumns count="4">
    <x:tableColumn id="1" name="订单编号"/>
    <x:tableColumn id="2" name="到账日期"/>
    <x:tableColumn id="3" name="到账金额"/>
    <x:tableColumn id="4" name="支付渠道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407c6853d054bd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e39e8c5791004d4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195948f395684087" /></Relationships>
</file>

<file path=xl/worksheets/sheet1.xml><?xml version="1.0" encoding="utf-8"?>
<x:worksheet xmlns:x="http://schemas.openxmlformats.org/spreadsheetml/2006/main">
  <x:sheetPr>
    <x:tabColor rgb="FF244FBE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6" hidden="0" customWidth="1"/>
    <x:col min="4" max="4" width="18" hidden="0" customWidth="1"/>
    <x:col min="5" max="5" width="16" hidden="0" customWidth="1"/>
    <x:col min="6" max="6" width="16" hidden="0" customWidth="1"/>
    <x:col min="7" max="7" width="16" hidden="0" customWidth="1"/>
    <x:col min="8" max="8" width="22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3" t="str">
        <x:v>门店经营总览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演示数据 · 金额单位：人民币元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 t="str">
        <x:v>开始日期</x:v>
      </x:c>
      <x:c r="B4" s="7" t="d">
        <x:v>2026-09-01T00:00:00.000Z</x:v>
      </x:c>
      <x:c r="C4" s="2" t="str">
        <x:v>结束日期</x:v>
      </x:c>
      <x:c r="D4" s="7" t="d">
        <x:v>2026-09-30T00:00:00.000Z</x:v>
      </x:c>
      <x:c r="E4" s="2" t="str">
        <x:v>门店</x:v>
      </x:c>
      <x:c r="F4" s="9" t="str">
        <x:v>全部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5" customHeight="1">
      <x:c r="A5" s="2" t="str">
        <x:v>技师</x:v>
      </x:c>
      <x:c r="B5" s="9" t="str">
        <x:v>全部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0" customHeight="1">
      <x:c r="A8" s="12" t="str">
        <x:v>经营指标</x:v>
      </x:c>
      <x:c r="B8" s="12" t="str">
        <x:v>结果</x:v>
      </x:c>
      <x:c r="C8" s="2"/>
      <x:c r="D8" s="12" t="str">
        <x:v>门店</x:v>
      </x:c>
      <x:c r="E8" s="12" t="str">
        <x:v>订单数</x:v>
      </x:c>
      <x:c r="F8" s="12" t="str">
        <x:v>服务净额</x:v>
      </x:c>
      <x:c r="G8" s="2"/>
      <x:c r="H8" s="12" t="str">
        <x:v>服务项目</x:v>
      </x:c>
      <x:c r="I8" s="12" t="str">
        <x:v>订单数</x:v>
      </x:c>
      <x:c r="J8" s="12" t="str">
        <x:v>服务净额</x:v>
      </x:c>
      <x:c r="K8" s="2"/>
      <x:c r="L8" s="2"/>
      <x:c r="M8" s="2"/>
      <x:c r="N8" s="2"/>
      <x:c r="O8" s="2"/>
      <x:c r="P8" s="2"/>
    </x:row>
    <x:row r="9" ht="25" customHeight="1">
      <x:c r="A9" s="2" t="str">
        <x:v>服务净额</x:v>
      </x:c>
      <x:c r="B9" s="18" t="n">
        <x:f>SUMIFS('服务流水'!$K$6:$K$505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29660</x:v>
      </x:c>
      <x:c r="C9" s="2"/>
      <x:c r="D9" s="2" t="str">
        <x:v>大学城店</x:v>
      </x:c>
      <x:c r="E9" s="2" t="n">
        <x:f>COUNTIFS('服务流水'!$C$6:$C$505,D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80</x:v>
      </x:c>
      <x:c r="F9" s="15" t="n">
        <x:f>SUMIFS('服务流水'!$K$6:$K$505,'服务流水'!$C$6:$C$505,D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15960</x:v>
      </x:c>
      <x:c r="G9" s="2"/>
      <x:c r="H9" s="2" t="str">
        <x:v>经典单色美甲</x:v>
      </x:c>
      <x:c r="I9" s="2" t="n">
        <x:f>COUNTIFS('服务流水'!$E$6:$E$505,H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37</x:v>
      </x:c>
      <x:c r="J9" s="15" t="n">
        <x:f>SUMIFS('服务流水'!$K$6:$K$505,'服务流水'!$E$6:$E$505,H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6096</x:v>
      </x:c>
      <x:c r="K9" s="2"/>
      <x:c r="L9" s="2"/>
      <x:c r="M9" s="2"/>
      <x:c r="N9" s="2"/>
      <x:c r="O9" s="2"/>
      <x:c r="P9" s="2"/>
    </x:row>
    <x:row r="10" ht="25" customHeight="1">
      <x:c r="A10" s="2" t="str">
        <x:v>服务订单数</x:v>
      </x:c>
      <x:c r="B10" s="19" t="n">
        <x:f>COUNTIFS('服务流水'!$A$6:$A$505,"&lt;&gt;"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150</x:v>
      </x:c>
      <x:c r="C10" s="2"/>
      <x:c r="D10" s="2" t="str">
        <x:v>滨江店</x:v>
      </x:c>
      <x:c r="E10" s="2" t="n">
        <x:f>COUNTIFS('服务流水'!$C$6:$C$505,D10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70</x:v>
      </x:c>
      <x:c r="F10" s="15" t="n">
        <x:f>SUMIFS('服务流水'!$K$6:$K$505,'服务流水'!$C$6:$C$505,D10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13700</x:v>
      </x:c>
      <x:c r="G10" s="2"/>
      <x:c r="H10" s="2" t="str">
        <x:v>设计款美甲</x:v>
      </x:c>
      <x:c r="I10" s="2" t="n">
        <x:f>COUNTIFS('服务流水'!$E$6:$E$505,H10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38</x:v>
      </x:c>
      <x:c r="J10" s="15" t="n">
        <x:f>SUMIFS('服务流水'!$K$6:$K$505,'服务流水'!$E$6:$E$505,H10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10004</x:v>
      </x:c>
      <x:c r="K10" s="2"/>
      <x:c r="L10" s="2"/>
      <x:c r="M10" s="2"/>
      <x:c r="N10" s="2"/>
      <x:c r="O10" s="2"/>
      <x:c r="P10" s="2"/>
    </x:row>
    <x:row r="11" ht="25" customHeight="1">
      <x:c r="A11" s="2" t="str">
        <x:v>订单均价</x:v>
      </x:c>
      <x:c r="B11" s="18" t="n">
        <x:f>IF(B10=0,"n.a.",B9/B10)</x:f>
        <x:v>197.73333333333332</x:v>
      </x:c>
      <x:c r="C11" s="2"/>
      <x:c r="D11" s="2"/>
      <x:c r="E11" s="2"/>
      <x:c r="F11" s="2"/>
      <x:c r="G11" s="2"/>
      <x:c r="H11" s="2" t="str">
        <x:v>自然款美睫</x:v>
      </x:c>
      <x:c r="I11" s="2" t="n">
        <x:f>COUNTIFS('服务流水'!$E$6:$E$505,H11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38</x:v>
      </x:c>
      <x:c r="J11" s="15" t="n">
        <x:f>SUMIFS('服务流水'!$K$6:$K$505,'服务流水'!$E$6:$E$505,H11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11184</x:v>
      </x:c>
      <x:c r="K11" s="2"/>
      <x:c r="L11" s="2"/>
      <x:c r="M11" s="2"/>
      <x:c r="N11" s="2"/>
      <x:c r="O11" s="2"/>
      <x:c r="P11" s="2"/>
    </x:row>
    <x:row r="12" ht="25" customHeight="1">
      <x:c r="A12" s="2" t="str">
        <x:v>服务客户数</x:v>
      </x:c>
      <x:c r="B12" s="19" t="n">
        <x:f>SUM('客户统计'!D6:D205)</x:f>
        <x:v>83</x:v>
      </x:c>
      <x:c r="C12" s="2"/>
      <x:c r="D12" s="2"/>
      <x:c r="E12" s="2"/>
      <x:c r="F12" s="2"/>
      <x:c r="G12" s="2"/>
      <x:c r="H12" s="2" t="str">
        <x:v>卸甲与护理</x:v>
      </x:c>
      <x:c r="I12" s="2" t="n">
        <x:f>COUNTIFS('服务流水'!$E$6:$E$505,H12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37</x:v>
      </x:c>
      <x:c r="J12" s="15" t="n">
        <x:f>SUMIFS('服务流水'!$K$6:$K$505,'服务流水'!$E$6:$E$505,H12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2376</x:v>
      </x:c>
      <x:c r="K12" s="2"/>
      <x:c r="L12" s="2"/>
      <x:c r="M12" s="2"/>
      <x:c r="N12" s="2"/>
      <x:c r="O12" s="2"/>
      <x:c r="P12" s="2"/>
    </x:row>
    <x:row r="13" ht="30" customHeight="1">
      <x:c r="A13" s="2" t="str">
        <x:v>期间复购客户数</x:v>
      </x:c>
      <x:c r="B13" s="19" t="n">
        <x:f>SUM('客户统计'!E6:E205)</x:f>
        <x:v>67</x:v>
      </x:c>
      <x:c r="C13" s="2"/>
      <x:c r="D13" s="12" t="str">
        <x:v>技师</x:v>
      </x:c>
      <x:c r="E13" s="12" t="str">
        <x:v>订单数</x:v>
      </x:c>
      <x:c r="F13" s="12" t="str">
        <x:v>服务净额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2" t="str">
        <x:v>期间复购客户占比</x:v>
      </x:c>
      <x:c r="B14" s="20" t="n">
        <x:f>IF(B12=0,"n.a.",B13/B12)</x:f>
        <x:v>0.8072289156626506</x:v>
      </x:c>
      <x:c r="C14" s="2"/>
      <x:c r="D14" s="2" t="str">
        <x:v>小琳</x:v>
      </x:c>
      <x:c r="E14" s="2" t="n">
        <x:f>COUNTIFS('服务流水'!$D$6:$D$505,D14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37</x:v>
      </x:c>
      <x:c r="F14" s="15" t="n">
        <x:f>SUMIFS('服务流水'!$K$6:$K$505,'服务流水'!$D$6:$D$505,D14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6096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2"/>
      <x:c r="B15" s="2"/>
      <x:c r="C15" s="2"/>
      <x:c r="D15" s="2" t="str">
        <x:v>阿宁</x:v>
      </x:c>
      <x:c r="E15" s="2" t="n">
        <x:f>COUNTIFS('服务流水'!$D$6:$D$505,D15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38</x:v>
      </x:c>
      <x:c r="F15" s="15" t="n">
        <x:f>SUMIFS('服务流水'!$K$6:$K$505,'服务流水'!$D$6:$D$505,D15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10004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2"/>
      <x:c r="B16" s="2"/>
      <x:c r="C16" s="2"/>
      <x:c r="D16" s="2" t="str">
        <x:v>可可</x:v>
      </x:c>
      <x:c r="E16" s="2" t="n">
        <x:f>COUNTIFS('服务流水'!$D$6:$D$505,D16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38</x:v>
      </x:c>
      <x:c r="F16" s="15" t="n">
        <x:f>SUMIFS('服务流水'!$K$6:$K$505,'服务流水'!$D$6:$D$505,D16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11184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2"/>
      <x:c r="B17" s="2"/>
      <x:c r="C17" s="2"/>
      <x:c r="D17" s="2" t="str">
        <x:v>小雨</x:v>
      </x:c>
      <x:c r="E17" s="2" t="n">
        <x:f>COUNTIFS('服务流水'!$D$6:$D$505,D17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37</x:v>
      </x:c>
      <x:c r="F17" s="15" t="n">
        <x:f>SUMIFS('服务流水'!$K$6:$K$505,'服务流水'!$D$6:$D$505,D17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</x:f>
        <x:v>2376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21" t="str">
        <x:v>口径与更新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4" t="str">
        <x:v>服务净额 = 服务实收 − 退款；订单均价 = 服务净额 ÷ 服务订单数。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4" t="str">
        <x:v>客户按客户编号去重，期间复购指本筛选期间至少两笔服务。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4" t="str">
        <x:v>黄色格为可编辑输入，灰白格为计算结果。请保留订单唯一编号。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4" t="str">
        <x:v>当前范围支持 500 笔流水、500 笔到账与 200 个客户编号。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4" t="str">
        <x:v>新增流水追加在第 505 行以内；新客户加入“客户统计”A 列目录。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4" t="str">
        <x:v>新增门店、技师、项目时同时维护筛选和对应汇总分类。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4" t="str">
        <x:v>到账核查独立查看全部流水，不使用总览筛选。待到账需核实结算日期。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4" t="str">
        <x:v>日期或业务口径更改后，Excel / WPS 打开时应自动重算。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</x:row>
    <x:row r="112" ht="2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</x:row>
    <x:row r="113" ht="2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</x:row>
    <x:row r="114" ht="2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</x:row>
    <x:row r="115" ht="2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</x:row>
    <x:row r="116" ht="2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</x:row>
    <x:row r="117" ht="2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</x:row>
    <x:row r="118" ht="2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</x:row>
    <x:row r="119" ht="2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</x:row>
    <x:row r="120" ht="2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</x:row>
    <x:row r="121" ht="2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</x:row>
    <x:row r="122" ht="2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</x:row>
    <x:row r="123" ht="2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</x:row>
    <x:row r="124" ht="2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</x:row>
    <x:row r="125" ht="2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</x:row>
    <x:row r="126" ht="2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</x:row>
    <x:row r="127" ht="2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</x:row>
    <x:row r="128" ht="2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</x:row>
    <x:row r="129" ht="2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</x:row>
    <x:row r="130" ht="2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</x:row>
    <x:row r="131" ht="2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</x:row>
    <x:row r="132" ht="2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</x:row>
    <x:row r="133" ht="2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</x:row>
    <x:row r="134" ht="2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</x:row>
    <x:row r="135" ht="2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</x:row>
    <x:row r="136" ht="2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</x:row>
    <x:row r="137" ht="2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</x:row>
    <x:row r="138" ht="2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</x:row>
    <x:row r="139" ht="2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</x:row>
    <x:row r="140" ht="2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</x:row>
    <x:row r="141" ht="2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</x:row>
    <x:row r="142" ht="2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</x:row>
    <x:row r="143" ht="2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</x:row>
    <x:row r="144" ht="2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</x:row>
    <x:row r="145" ht="2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</x:row>
    <x:row r="146" ht="2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</x:row>
    <x:row r="147" ht="2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</x:row>
    <x:row r="148" ht="2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</x:row>
    <x:row r="149" ht="2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</x:row>
    <x:row r="150" ht="2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</x:row>
    <x:row r="151" ht="2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</x:row>
    <x:row r="152" ht="2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</x:row>
    <x:row r="153" ht="2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</x:row>
    <x:row r="154" ht="2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</x:row>
    <x:row r="155" ht="2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</x:row>
    <x:row r="156" ht="2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</x:row>
    <x:row r="157" ht="2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</x:row>
    <x:row r="158" ht="2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</x:row>
    <x:row r="159" ht="2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</x:row>
    <x:row r="160" ht="2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</x:row>
    <x:row r="161" ht="2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</x:row>
    <x:row r="162" ht="2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</x:row>
    <x:row r="163" ht="2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</x:row>
    <x:row r="164" ht="2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</x:row>
    <x:row r="165" ht="2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</x:row>
    <x:row r="166" ht="2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</x:row>
    <x:row r="167" ht="2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</x:row>
    <x:row r="168" ht="2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</x:row>
    <x:row r="169" ht="2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</x:row>
    <x:row r="170" ht="2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</x:row>
    <x:row r="171" ht="2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</x:row>
    <x:row r="172" ht="2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</x:row>
    <x:row r="173" ht="2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</x:row>
    <x:row r="174" ht="2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</x:row>
    <x:row r="175" ht="2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</x:row>
    <x:row r="176" ht="2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</x:row>
    <x:row r="177" ht="2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</x:row>
    <x:row r="178" ht="2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</x:row>
    <x:row r="179" ht="2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</x:row>
    <x:row r="180" ht="2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</x:row>
    <x:row r="181" ht="2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</x:row>
    <x:row r="182" ht="2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</x:row>
    <x:row r="183" ht="2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</x:row>
    <x:row r="184" ht="2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</x:row>
    <x:row r="185" ht="2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</x:row>
    <x:row r="186" ht="2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</x:row>
    <x:row r="187" ht="2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</x:row>
    <x:row r="188" ht="2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</x:row>
    <x:row r="189" ht="2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</x:row>
    <x:row r="190" ht="2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</x:row>
    <x:row r="191" ht="2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</x:row>
    <x:row r="192" ht="2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</x:row>
    <x:row r="193" ht="2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</x:row>
    <x:row r="194" ht="2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</x:row>
    <x:row r="195" ht="2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</x:row>
    <x:row r="196" ht="2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</x:row>
    <x:row r="197" ht="2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</x:row>
    <x:row r="198" ht="2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</x:row>
    <x:row r="199" ht="2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</x:row>
    <x:row r="200" ht="2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</x:row>
    <x:row r="201" ht="2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</x:row>
    <x:row r="202" ht="2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</x:row>
    <x:row r="203" ht="2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</x:row>
    <x:row r="204" ht="2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</x:row>
    <x:row r="205" ht="2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</x:row>
    <x:row r="206" ht="2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</x:row>
    <x:row r="207" ht="2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</x:row>
    <x:row r="208" ht="2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</x:row>
    <x:row r="209" ht="2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</x:row>
    <x:row r="210" ht="2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</x:row>
  </x:sheetData>
  <x:dataValidations count="2">
    <x:dataValidation type="list" sqref="F4">
      <x:formula1>"全部,大学城店,滨江店"</x:formula1>
    </x:dataValidation>
    <x:dataValidation type="list" sqref="B5">
      <x:formula1>"全部,小琳,阿宁,可可,小雨"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3" t="str">
        <x:v>客户统计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客户编号目录可编辑。新客户需加入目录；日期、门店和技师使用总览筛选。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0" customHeight="1">
      <x:c r="A5" s="12" t="str">
        <x:v>客户编号</x:v>
      </x:c>
      <x:c r="B5" s="12" t="str">
        <x:v>期间订单数</x:v>
      </x:c>
      <x:c r="C5" s="12" t="str">
        <x:v>期间服务净额</x:v>
      </x:c>
      <x:c r="D5" s="12" t="str">
        <x:v>有消费客户</x:v>
      </x:c>
      <x:c r="E5" s="12" t="str">
        <x:v>期间复购客户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5" customHeight="1">
      <x:c r="A6" s="9" t="str">
        <x:v>C001</x:v>
      </x:c>
      <x:c r="B6" s="2" t="n">
        <x:f>IF(A6="","",COUNTIFS('服务流水'!$F$6:$F$505,A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6" s="15" t="n">
        <x:f>IF(A6="","",SUMIFS('服务流水'!$K$6:$K$505,'服务流水'!$F$6:$F$505,A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376</x:v>
      </x:c>
      <x:c r="D6" s="2" t="n">
        <x:f>IF(A6="","",IF(B6&gt;0,1,0))</x:f>
        <x:v>1</x:v>
      </x:c>
      <x:c r="E6" s="2" t="n">
        <x:f>IF(A6="","",IF(B6&gt;=2,1,0))</x:f>
        <x:v>1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5" customHeight="1">
      <x:c r="A7" s="9" t="str">
        <x:v>C002</x:v>
      </x:c>
      <x:c r="B7" s="2" t="n">
        <x:f>IF(A7="","",COUNTIFS('服务流水'!$F$6:$F$505,A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7" s="15" t="n">
        <x:f>IF(A7="","",SUMIFS('服务流水'!$K$6:$K$505,'服务流水'!$F$6:$F$505,A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336</x:v>
      </x:c>
      <x:c r="D7" s="2" t="n">
        <x:f>IF(A7="","",IF(B7&gt;0,1,0))</x:f>
        <x:v>1</x:v>
      </x:c>
      <x:c r="E7" s="2" t="n">
        <x:f>IF(A7="","",IF(B7&gt;=2,1,0))</x:f>
        <x:v>1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5" customHeight="1">
      <x:c r="A8" s="9" t="str">
        <x:v>C003</x:v>
      </x:c>
      <x:c r="B8" s="2" t="n">
        <x:f>IF(A8="","",COUNTIFS('服务流水'!$F$6:$F$505,A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8" s="15" t="n">
        <x:f>IF(A8="","",SUMIFS('服务流水'!$K$6:$K$505,'服务流水'!$F$6:$F$505,A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436</x:v>
      </x:c>
      <x:c r="D8" s="2" t="n">
        <x:f>IF(A8="","",IF(B8&gt;0,1,0))</x:f>
        <x:v>1</x:v>
      </x:c>
      <x:c r="E8" s="2" t="n">
        <x:f>IF(A8="","",IF(B8&gt;=2,1,0))</x:f>
        <x:v>1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5" customHeight="1">
      <x:c r="A9" s="9" t="str">
        <x:v>C004</x:v>
      </x:c>
      <x:c r="B9" s="2" t="n">
        <x:f>IF(A9="","",COUNTIFS('服务流水'!$F$6:$F$505,A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9" s="15" t="n">
        <x:f>IF(A9="","",SUMIFS('服务流水'!$K$6:$K$505,'服务流水'!$F$6:$F$505,A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316</x:v>
      </x:c>
      <x:c r="D9" s="2" t="n">
        <x:f>IF(A9="","",IF(B9&gt;0,1,0))</x:f>
        <x:v>1</x:v>
      </x:c>
      <x:c r="E9" s="2" t="n">
        <x:f>IF(A9="","",IF(B9&gt;=2,1,0))</x:f>
        <x:v>1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5" customHeight="1">
      <x:c r="A10" s="9" t="str">
        <x:v>C005</x:v>
      </x:c>
      <x:c r="B10" s="2" t="n">
        <x:f>IF(A10="","",COUNTIFS('服务流水'!$F$6:$F$505,A10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10" s="15" t="n">
        <x:f>IF(A10="","",SUMIFS('服务流水'!$K$6:$K$505,'服务流水'!$F$6:$F$505,A10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336</x:v>
      </x:c>
      <x:c r="D10" s="2" t="n">
        <x:f>IF(A10="","",IF(B10&gt;0,1,0))</x:f>
        <x:v>1</x:v>
      </x:c>
      <x:c r="E10" s="2" t="n">
        <x:f>IF(A10="","",IF(B10&gt;=2,1,0))</x:f>
        <x:v>1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5" customHeight="1">
      <x:c r="A11" s="9" t="str">
        <x:v>C006</x:v>
      </x:c>
      <x:c r="B11" s="2" t="n">
        <x:f>IF(A11="","",COUNTIFS('服务流水'!$F$6:$F$505,A11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11" s="15" t="n">
        <x:f>IF(A11="","",SUMIFS('服务流水'!$K$6:$K$505,'服务流水'!$F$6:$F$505,A11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436</x:v>
      </x:c>
      <x:c r="D11" s="2" t="n">
        <x:f>IF(A11="","",IF(B11&gt;0,1,0))</x:f>
        <x:v>1</x:v>
      </x:c>
      <x:c r="E11" s="2" t="n">
        <x:f>IF(A11="","",IF(B11&gt;=2,1,0))</x:f>
        <x:v>1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5" customHeight="1">
      <x:c r="A12" s="9" t="str">
        <x:v>C007</x:v>
      </x:c>
      <x:c r="B12" s="2" t="n">
        <x:f>IF(A12="","",COUNTIFS('服务流水'!$F$6:$F$505,A12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12" s="15" t="n">
        <x:f>IF(A12="","",SUMIFS('服务流水'!$K$6:$K$505,'服务流水'!$F$6:$F$505,A12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148</x:v>
      </x:c>
      <x:c r="D12" s="2" t="n">
        <x:f>IF(A12="","",IF(B12&gt;0,1,0))</x:f>
        <x:v>1</x:v>
      </x:c>
      <x:c r="E12" s="2" t="n">
        <x:f>IF(A12="","",IF(B12&gt;=2,1,0))</x:f>
        <x:v>0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5" customHeight="1">
      <x:c r="A13" s="9" t="str">
        <x:v>C008</x:v>
      </x:c>
      <x:c r="B13" s="2" t="n">
        <x:f>IF(A13="","",COUNTIFS('服务流水'!$F$6:$F$505,A13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13" s="15" t="n">
        <x:f>IF(A13="","",SUMIFS('服务流水'!$K$6:$K$505,'服务流水'!$F$6:$F$505,A13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566</x:v>
      </x:c>
      <x:c r="D13" s="2" t="n">
        <x:f>IF(A13="","",IF(B13&gt;0,1,0))</x:f>
        <x:v>1</x:v>
      </x:c>
      <x:c r="E13" s="2" t="n">
        <x:f>IF(A13="","",IF(B13&gt;=2,1,0))</x:f>
        <x:v>1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9" t="str">
        <x:v>C009</x:v>
      </x:c>
      <x:c r="B14" s="2" t="n">
        <x:f>IF(A14="","",COUNTIFS('服务流水'!$F$6:$F$505,A14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14" s="15" t="n">
        <x:f>IF(A14="","",SUMIFS('服务流水'!$K$6:$K$505,'服务流水'!$F$6:$F$505,A14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536</x:v>
      </x:c>
      <x:c r="D14" s="2" t="n">
        <x:f>IF(A14="","",IF(B14&gt;0,1,0))</x:f>
        <x:v>1</x:v>
      </x:c>
      <x:c r="E14" s="2" t="n">
        <x:f>IF(A14="","",IF(B14&gt;=2,1,0))</x:f>
        <x:v>1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9" t="str">
        <x:v>C010</x:v>
      </x:c>
      <x:c r="B15" s="2" t="n">
        <x:f>IF(A15="","",COUNTIFS('服务流水'!$F$6:$F$505,A15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15" s="15" t="n">
        <x:f>IF(A15="","",SUMIFS('服务流水'!$K$6:$K$505,'服务流水'!$F$6:$F$505,A15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546</x:v>
      </x:c>
      <x:c r="D15" s="2" t="n">
        <x:f>IF(A15="","",IF(B15&gt;0,1,0))</x:f>
        <x:v>1</x:v>
      </x:c>
      <x:c r="E15" s="2" t="n">
        <x:f>IF(A15="","",IF(B15&gt;=2,1,0))</x:f>
        <x:v>1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9" t="str">
        <x:v>C011</x:v>
      </x:c>
      <x:c r="B16" s="2" t="n">
        <x:f>IF(A16="","",COUNTIFS('服务流水'!$F$6:$F$505,A16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16" s="15" t="n">
        <x:f>IF(A16="","",SUMIFS('服务流水'!$K$6:$K$505,'服务流水'!$F$6:$F$505,A16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566</x:v>
      </x:c>
      <x:c r="D16" s="2" t="n">
        <x:f>IF(A16="","",IF(B16&gt;0,1,0))</x:f>
        <x:v>1</x:v>
      </x:c>
      <x:c r="E16" s="2" t="n">
        <x:f>IF(A16="","",IF(B16&gt;=2,1,0))</x:f>
        <x:v>1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9" t="str">
        <x:v>C012</x:v>
      </x:c>
      <x:c r="B17" s="2" t="n">
        <x:f>IF(A17="","",COUNTIFS('服务流水'!$F$6:$F$505,A17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17" s="15" t="n">
        <x:f>IF(A17="","",SUMIFS('服务流水'!$K$6:$K$505,'服务流水'!$F$6:$F$505,A17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466</x:v>
      </x:c>
      <x:c r="D17" s="2" t="n">
        <x:f>IF(A17="","",IF(B17&gt;0,1,0))</x:f>
        <x:v>1</x:v>
      </x:c>
      <x:c r="E17" s="2" t="n">
        <x:f>IF(A17="","",IF(B17&gt;=2,1,0))</x:f>
        <x:v>1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5" customHeight="1">
      <x:c r="A18" s="9" t="str">
        <x:v>C013</x:v>
      </x:c>
      <x:c r="B18" s="2" t="n">
        <x:f>IF(A18="","",COUNTIFS('服务流水'!$F$6:$F$505,A18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18" s="15" t="n">
        <x:f>IF(A18="","",SUMIFS('服务流水'!$K$6:$K$505,'服务流水'!$F$6:$F$505,A18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546</x:v>
      </x:c>
      <x:c r="D18" s="2" t="n">
        <x:f>IF(A18="","",IF(B18&gt;0,1,0))</x:f>
        <x:v>1</x:v>
      </x:c>
      <x:c r="E18" s="2" t="n">
        <x:f>IF(A18="","",IF(B18&gt;=2,1,0))</x:f>
        <x:v>1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9" t="str">
        <x:v>C014</x:v>
      </x:c>
      <x:c r="B19" s="2" t="n">
        <x:f>IF(A19="","",COUNTIFS('服务流水'!$F$6:$F$505,A19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19" s="15" t="n">
        <x:f>IF(A19="","",SUMIFS('服务流水'!$K$6:$K$505,'服务流水'!$F$6:$F$505,A19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268</x:v>
      </x:c>
      <x:c r="D19" s="2" t="n">
        <x:f>IF(A19="","",IF(B19&gt;0,1,0))</x:f>
        <x:v>1</x:v>
      </x:c>
      <x:c r="E19" s="2" t="n">
        <x:f>IF(A19="","",IF(B19&gt;=2,1,0))</x:f>
        <x:v>0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9" t="str">
        <x:v>C015</x:v>
      </x:c>
      <x:c r="B20" s="2" t="n">
        <x:f>IF(A20="","",COUNTIFS('服务流水'!$F$6:$F$505,A20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20" s="15" t="n">
        <x:f>IF(A20="","",SUMIFS('服务流水'!$K$6:$K$505,'服务流水'!$F$6:$F$505,A20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366</x:v>
      </x:c>
      <x:c r="D20" s="2" t="n">
        <x:f>IF(A20="","",IF(B20&gt;0,1,0))</x:f>
        <x:v>1</x:v>
      </x:c>
      <x:c r="E20" s="2" t="n">
        <x:f>IF(A20="","",IF(B20&gt;=2,1,0))</x:f>
        <x:v>1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9" t="str">
        <x:v>C016</x:v>
      </x:c>
      <x:c r="B21" s="2" t="n">
        <x:f>IF(A21="","",COUNTIFS('服务流水'!$F$6:$F$505,A21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21" s="15" t="n">
        <x:f>IF(A21="","",SUMIFS('服务流水'!$K$6:$K$505,'服务流水'!$F$6:$F$505,A21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596</x:v>
      </x:c>
      <x:c r="D21" s="2" t="n">
        <x:f>IF(A21="","",IF(B21&gt;0,1,0))</x:f>
        <x:v>1</x:v>
      </x:c>
      <x:c r="E21" s="2" t="n">
        <x:f>IF(A21="","",IF(B21&gt;=2,1,0))</x:f>
        <x:v>1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9" t="str">
        <x:v>C017</x:v>
      </x:c>
      <x:c r="B22" s="2" t="n">
        <x:f>IF(A22="","",COUNTIFS('服务流水'!$F$6:$F$505,A22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22" s="15" t="n">
        <x:f>IF(A22="","",SUMIFS('服务流水'!$K$6:$K$505,'服务流水'!$F$6:$F$505,A22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596</x:v>
      </x:c>
      <x:c r="D22" s="2" t="n">
        <x:f>IF(A22="","",IF(B22&gt;0,1,0))</x:f>
        <x:v>1</x:v>
      </x:c>
      <x:c r="E22" s="2" t="n">
        <x:f>IF(A22="","",IF(B22&gt;=2,1,0))</x:f>
        <x:v>1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9" t="str">
        <x:v>C018</x:v>
      </x:c>
      <x:c r="B23" s="2" t="n">
        <x:f>IF(A23="","",COUNTIFS('服务流水'!$F$6:$F$505,A23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23" s="15" t="n">
        <x:f>IF(A23="","",SUMIFS('服务流水'!$K$6:$K$505,'服务流水'!$F$6:$F$505,A23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366</x:v>
      </x:c>
      <x:c r="D23" s="2" t="n">
        <x:f>IF(A23="","",IF(B23&gt;0,1,0))</x:f>
        <x:v>1</x:v>
      </x:c>
      <x:c r="E23" s="2" t="n">
        <x:f>IF(A23="","",IF(B23&gt;=2,1,0))</x:f>
        <x:v>1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9" t="str">
        <x:v>C019</x:v>
      </x:c>
      <x:c r="B24" s="2" t="n">
        <x:f>IF(A24="","",COUNTIFS('服务流水'!$F$6:$F$505,A24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24" s="15" t="n">
        <x:f>IF(A24="","",SUMIFS('服务流水'!$K$6:$K$505,'服务流水'!$F$6:$F$505,A24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336</x:v>
      </x:c>
      <x:c r="D24" s="2" t="n">
        <x:f>IF(A24="","",IF(B24&gt;0,1,0))</x:f>
        <x:v>1</x:v>
      </x:c>
      <x:c r="E24" s="2" t="n">
        <x:f>IF(A24="","",IF(B24&gt;=2,1,0))</x:f>
        <x:v>1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9" t="str">
        <x:v>C020</x:v>
      </x:c>
      <x:c r="B25" s="2" t="n">
        <x:f>IF(A25="","",COUNTIFS('服务流水'!$F$6:$F$505,A25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25" s="15" t="n">
        <x:f>IF(A25="","",SUMIFS('服务流水'!$K$6:$K$505,'服务流水'!$F$6:$F$505,A25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326</x:v>
      </x:c>
      <x:c r="D25" s="2" t="n">
        <x:f>IF(A25="","",IF(B25&gt;0,1,0))</x:f>
        <x:v>1</x:v>
      </x:c>
      <x:c r="E25" s="2" t="n">
        <x:f>IF(A25="","",IF(B25&gt;=2,1,0))</x:f>
        <x:v>1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9" t="str">
        <x:v>C021</x:v>
      </x:c>
      <x:c r="B26" s="2" t="n">
        <x:f>IF(A26="","",COUNTIFS('服务流水'!$F$6:$F$505,A26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26" s="15" t="n">
        <x:f>IF(A26="","",SUMIFS('服务流水'!$K$6:$K$505,'服务流水'!$F$6:$F$505,A26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298</x:v>
      </x:c>
      <x:c r="D26" s="2" t="n">
        <x:f>IF(A26="","",IF(B26&gt;0,1,0))</x:f>
        <x:v>1</x:v>
      </x:c>
      <x:c r="E26" s="2" t="n">
        <x:f>IF(A26="","",IF(B26&gt;=2,1,0))</x:f>
        <x:v>0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9" t="str">
        <x:v>C022</x:v>
      </x:c>
      <x:c r="B27" s="2" t="n">
        <x:f>IF(A27="","",COUNTIFS('服务流水'!$F$6:$F$505,A27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27" s="15" t="n">
        <x:f>IF(A27="","",SUMIFS('服务流水'!$K$6:$K$505,'服务流水'!$F$6:$F$505,A27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466</x:v>
      </x:c>
      <x:c r="D27" s="2" t="n">
        <x:f>IF(A27="","",IF(B27&gt;0,1,0))</x:f>
        <x:v>1</x:v>
      </x:c>
      <x:c r="E27" s="2" t="n">
        <x:f>IF(A27="","",IF(B27&gt;=2,1,0))</x:f>
        <x:v>1</x:v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9" t="str">
        <x:v>C023</x:v>
      </x:c>
      <x:c r="B28" s="2" t="n">
        <x:f>IF(A28="","",COUNTIFS('服务流水'!$F$6:$F$505,A28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28" s="15" t="n">
        <x:f>IF(A28="","",SUMIFS('服务流水'!$K$6:$K$505,'服务流水'!$F$6:$F$505,A28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236</x:v>
      </x:c>
      <x:c r="D28" s="2" t="n">
        <x:f>IF(A28="","",IF(B28&gt;0,1,0))</x:f>
        <x:v>1</x:v>
      </x:c>
      <x:c r="E28" s="2" t="n">
        <x:f>IF(A28="","",IF(B28&gt;=2,1,0))</x:f>
        <x:v>1</x:v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9" t="str">
        <x:v>C024</x:v>
      </x:c>
      <x:c r="B29" s="2" t="n">
        <x:f>IF(A29="","",COUNTIFS('服务流水'!$F$6:$F$505,A29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29" s="15" t="n">
        <x:f>IF(A29="","",SUMIFS('服务流水'!$K$6:$K$505,'服务流水'!$F$6:$F$505,A29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116</x:v>
      </x:c>
      <x:c r="D29" s="2" t="n">
        <x:f>IF(A29="","",IF(B29&gt;0,1,0))</x:f>
        <x:v>1</x:v>
      </x:c>
      <x:c r="E29" s="2" t="n">
        <x:f>IF(A29="","",IF(B29&gt;=2,1,0))</x:f>
        <x:v>1</x:v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9" t="str">
        <x:v>C025</x:v>
      </x:c>
      <x:c r="B30" s="2" t="n">
        <x:f>IF(A30="","",COUNTIFS('服务流水'!$F$6:$F$505,A30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30" s="15" t="n">
        <x:f>IF(A30="","",SUMIFS('服务流水'!$K$6:$K$505,'服务流水'!$F$6:$F$505,A30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236</x:v>
      </x:c>
      <x:c r="D30" s="2" t="n">
        <x:f>IF(A30="","",IF(B30&gt;0,1,0))</x:f>
        <x:v>1</x:v>
      </x:c>
      <x:c r="E30" s="2" t="n">
        <x:f>IF(A30="","",IF(B30&gt;=2,1,0))</x:f>
        <x:v>1</x:v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9" t="str">
        <x:v>C026</x:v>
      </x:c>
      <x:c r="B31" s="2" t="n">
        <x:f>IF(A31="","",COUNTIFS('服务流水'!$F$6:$F$505,A31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31" s="15" t="n">
        <x:f>IF(A31="","",SUMIFS('服务流水'!$K$6:$K$505,'服务流水'!$F$6:$F$505,A31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466</x:v>
      </x:c>
      <x:c r="D31" s="2" t="n">
        <x:f>IF(A31="","",IF(B31&gt;0,1,0))</x:f>
        <x:v>1</x:v>
      </x:c>
      <x:c r="E31" s="2" t="n">
        <x:f>IF(A31="","",IF(B31&gt;=2,1,0))</x:f>
        <x:v>1</x:v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9" t="str">
        <x:v>C027</x:v>
      </x:c>
      <x:c r="B32" s="2" t="n">
        <x:f>IF(A32="","",COUNTIFS('服务流水'!$F$6:$F$505,A32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32" s="15" t="n">
        <x:f>IF(A32="","",SUMIFS('服务流水'!$K$6:$K$505,'服务流水'!$F$6:$F$505,A32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446</x:v>
      </x:c>
      <x:c r="D32" s="2" t="n">
        <x:f>IF(A32="","",IF(B32&gt;0,1,0))</x:f>
        <x:v>1</x:v>
      </x:c>
      <x:c r="E32" s="2" t="n">
        <x:f>IF(A32="","",IF(B32&gt;=2,1,0))</x:f>
        <x:v>1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9" t="str">
        <x:v>C028</x:v>
      </x:c>
      <x:c r="B33" s="2" t="n">
        <x:f>IF(A33="","",COUNTIFS('服务流水'!$F$6:$F$505,A33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33" s="15" t="n">
        <x:f>IF(A33="","",SUMIFS('服务流水'!$K$6:$K$505,'服务流水'!$F$6:$F$505,A33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168</x:v>
      </x:c>
      <x:c r="D33" s="2" t="n">
        <x:f>IF(A33="","",IF(B33&gt;0,1,0))</x:f>
        <x:v>1</x:v>
      </x:c>
      <x:c r="E33" s="2" t="n">
        <x:f>IF(A33="","",IF(B33&gt;=2,1,0))</x:f>
        <x:v>0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9" t="str">
        <x:v>C029</x:v>
      </x:c>
      <x:c r="B34" s="2" t="n">
        <x:f>IF(A34="","",COUNTIFS('服务流水'!$F$6:$F$505,A34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34" s="15" t="n">
        <x:f>IF(A34="","",SUMIFS('服务流水'!$K$6:$K$505,'服务流水'!$F$6:$F$505,A34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296</x:v>
      </x:c>
      <x:c r="D34" s="2" t="n">
        <x:f>IF(A34="","",IF(B34&gt;0,1,0))</x:f>
        <x:v>1</x:v>
      </x:c>
      <x:c r="E34" s="2" t="n">
        <x:f>IF(A34="","",IF(B34&gt;=2,1,0))</x:f>
        <x:v>1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9" t="str">
        <x:v>C030</x:v>
      </x:c>
      <x:c r="B35" s="2" t="n">
        <x:f>IF(A35="","",COUNTIFS('服务流水'!$F$6:$F$505,A35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35" s="15" t="n">
        <x:f>IF(A35="","",SUMIFS('服务流水'!$K$6:$K$505,'服务流水'!$F$6:$F$505,A35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416</x:v>
      </x:c>
      <x:c r="D35" s="2" t="n">
        <x:f>IF(A35="","",IF(B35&gt;0,1,0))</x:f>
        <x:v>1</x:v>
      </x:c>
      <x:c r="E35" s="2" t="n">
        <x:f>IF(A35="","",IF(B35&gt;=2,1,0))</x:f>
        <x:v>1</x:v>
      </x:c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9" t="str">
        <x:v>C031</x:v>
      </x:c>
      <x:c r="B36" s="2" t="n">
        <x:f>IF(A36="","",COUNTIFS('服务流水'!$F$6:$F$505,A36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36" s="15" t="n">
        <x:f>IF(A36="","",SUMIFS('服务流水'!$K$6:$K$505,'服务流水'!$F$6:$F$505,A36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336</x:v>
      </x:c>
      <x:c r="D36" s="2" t="n">
        <x:f>IF(A36="","",IF(B36&gt;0,1,0))</x:f>
        <x:v>1</x:v>
      </x:c>
      <x:c r="E36" s="2" t="n">
        <x:f>IF(A36="","",IF(B36&gt;=2,1,0))</x:f>
        <x:v>1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9" t="str">
        <x:v>C032</x:v>
      </x:c>
      <x:c r="B37" s="2" t="n">
        <x:f>IF(A37="","",COUNTIFS('服务流水'!$F$6:$F$505,A37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37" s="15" t="n">
        <x:f>IF(A37="","",SUMIFS('服务流水'!$K$6:$K$505,'服务流水'!$F$6:$F$505,A37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436</x:v>
      </x:c>
      <x:c r="D37" s="2" t="n">
        <x:f>IF(A37="","",IF(B37&gt;0,1,0))</x:f>
        <x:v>1</x:v>
      </x:c>
      <x:c r="E37" s="2" t="n">
        <x:f>IF(A37="","",IF(B37&gt;=2,1,0))</x:f>
        <x:v>1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9" t="str">
        <x:v>C033</x:v>
      </x:c>
      <x:c r="B38" s="2" t="n">
        <x:f>IF(A38="","",COUNTIFS('服务流水'!$F$6:$F$505,A38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38" s="15" t="n">
        <x:f>IF(A38="","",SUMIFS('服务流水'!$K$6:$K$505,'服务流水'!$F$6:$F$505,A38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416</x:v>
      </x:c>
      <x:c r="D38" s="2" t="n">
        <x:f>IF(A38="","",IF(B38&gt;0,1,0))</x:f>
        <x:v>1</x:v>
      </x:c>
      <x:c r="E38" s="2" t="n">
        <x:f>IF(A38="","",IF(B38&gt;=2,1,0))</x:f>
        <x:v>1</x:v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9" t="str">
        <x:v>C034</x:v>
      </x:c>
      <x:c r="B39" s="2" t="n">
        <x:f>IF(A39="","",COUNTIFS('服务流水'!$F$6:$F$505,A39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39" s="15" t="n">
        <x:f>IF(A39="","",SUMIFS('服务流水'!$K$6:$K$505,'服务流水'!$F$6:$F$505,A39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336</x:v>
      </x:c>
      <x:c r="D39" s="2" t="n">
        <x:f>IF(A39="","",IF(B39&gt;0,1,0))</x:f>
        <x:v>1</x:v>
      </x:c>
      <x:c r="E39" s="2" t="n">
        <x:f>IF(A39="","",IF(B39&gt;=2,1,0))</x:f>
        <x:v>1</x:v>
      </x:c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9" t="str">
        <x:v>C035</x:v>
      </x:c>
      <x:c r="B40" s="2" t="n">
        <x:f>IF(A40="","",COUNTIFS('服务流水'!$F$6:$F$505,A40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40" s="15" t="n">
        <x:f>IF(A40="","",SUMIFS('服务流水'!$K$6:$K$505,'服务流水'!$F$6:$F$505,A40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268</x:v>
      </x:c>
      <x:c r="D40" s="2" t="n">
        <x:f>IF(A40="","",IF(B40&gt;0,1,0))</x:f>
        <x:v>1</x:v>
      </x:c>
      <x:c r="E40" s="2" t="n">
        <x:f>IF(A40="","",IF(B40&gt;=2,1,0))</x:f>
        <x:v>0</x:v>
      </x:c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9" t="str">
        <x:v>C036</x:v>
      </x:c>
      <x:c r="B41" s="2" t="n">
        <x:f>IF(A41="","",COUNTIFS('服务流水'!$F$6:$F$505,A41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41" s="15" t="n">
        <x:f>IF(A41="","",SUMIFS('服务流水'!$K$6:$K$505,'服务流水'!$F$6:$F$505,A41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466</x:v>
      </x:c>
      <x:c r="D41" s="2" t="n">
        <x:f>IF(A41="","",IF(B41&gt;0,1,0))</x:f>
        <x:v>1</x:v>
      </x:c>
      <x:c r="E41" s="2" t="n">
        <x:f>IF(A41="","",IF(B41&gt;=2,1,0))</x:f>
        <x:v>1</x:v>
      </x:c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9" t="str">
        <x:v>C037</x:v>
      </x:c>
      <x:c r="B42" s="2" t="n">
        <x:f>IF(A42="","",COUNTIFS('服务流水'!$F$6:$F$505,A42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42" s="15" t="n">
        <x:f>IF(A42="","",SUMIFS('服务流水'!$K$6:$K$505,'服务流水'!$F$6:$F$505,A42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566</x:v>
      </x:c>
      <x:c r="D42" s="2" t="n">
        <x:f>IF(A42="","",IF(B42&gt;0,1,0))</x:f>
        <x:v>1</x:v>
      </x:c>
      <x:c r="E42" s="2" t="n">
        <x:f>IF(A42="","",IF(B42&gt;=2,1,0))</x:f>
        <x:v>1</x:v>
      </x:c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9" t="str">
        <x:v>C038</x:v>
      </x:c>
      <x:c r="B43" s="2" t="n">
        <x:f>IF(A43="","",COUNTIFS('服务流水'!$F$6:$F$505,A43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43" s="15" t="n">
        <x:f>IF(A43="","",SUMIFS('服务流水'!$K$6:$K$505,'服务流水'!$F$6:$F$505,A43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496</x:v>
      </x:c>
      <x:c r="D43" s="2" t="n">
        <x:f>IF(A43="","",IF(B43&gt;0,1,0))</x:f>
        <x:v>1</x:v>
      </x:c>
      <x:c r="E43" s="2" t="n">
        <x:f>IF(A43="","",IF(B43&gt;=2,1,0))</x:f>
        <x:v>1</x:v>
      </x:c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9" t="str">
        <x:v>C039</x:v>
      </x:c>
      <x:c r="B44" s="2" t="n">
        <x:f>IF(A44="","",COUNTIFS('服务流水'!$F$6:$F$505,A44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44" s="15" t="n">
        <x:f>IF(A44="","",SUMIFS('服务流水'!$K$6:$K$505,'服务流水'!$F$6:$F$505,A44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536</x:v>
      </x:c>
      <x:c r="D44" s="2" t="n">
        <x:f>IF(A44="","",IF(B44&gt;0,1,0))</x:f>
        <x:v>1</x:v>
      </x:c>
      <x:c r="E44" s="2" t="n">
        <x:f>IF(A44="","",IF(B44&gt;=2,1,0))</x:f>
        <x:v>1</x:v>
      </x:c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9" t="str">
        <x:v>C040</x:v>
      </x:c>
      <x:c r="B45" s="2" t="n">
        <x:f>IF(A45="","",COUNTIFS('服务流水'!$F$6:$F$505,A45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45" s="15" t="n">
        <x:f>IF(A45="","",SUMIFS('服务流水'!$K$6:$K$505,'服务流水'!$F$6:$F$505,A45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566</x:v>
      </x:c>
      <x:c r="D45" s="2" t="n">
        <x:f>IF(A45="","",IF(B45&gt;0,1,0))</x:f>
        <x:v>1</x:v>
      </x:c>
      <x:c r="E45" s="2" t="n">
        <x:f>IF(A45="","",IF(B45&gt;=2,1,0))</x:f>
        <x:v>1</x:v>
      </x:c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9" t="str">
        <x:v>C041</x:v>
      </x:c>
      <x:c r="B46" s="2" t="n">
        <x:f>IF(A46="","",COUNTIFS('服务流水'!$F$6:$F$505,A46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46" s="15" t="n">
        <x:f>IF(A46="","",SUMIFS('服务流水'!$K$6:$K$505,'服务流水'!$F$6:$F$505,A46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466</x:v>
      </x:c>
      <x:c r="D46" s="2" t="n">
        <x:f>IF(A46="","",IF(B46&gt;0,1,0))</x:f>
        <x:v>1</x:v>
      </x:c>
      <x:c r="E46" s="2" t="n">
        <x:f>IF(A46="","",IF(B46&gt;=2,1,0))</x:f>
        <x:v>1</x:v>
      </x:c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9" t="str">
        <x:v>C042</x:v>
      </x:c>
      <x:c r="B47" s="2" t="n">
        <x:f>IF(A47="","",COUNTIFS('服务流水'!$F$6:$F$505,A47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47" s="15" t="n">
        <x:f>IF(A47="","",SUMIFS('服务流水'!$K$6:$K$505,'服务流水'!$F$6:$F$505,A47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298</x:v>
      </x:c>
      <x:c r="D47" s="2" t="n">
        <x:f>IF(A47="","",IF(B47&gt;0,1,0))</x:f>
        <x:v>1</x:v>
      </x:c>
      <x:c r="E47" s="2" t="n">
        <x:f>IF(A47="","",IF(B47&gt;=2,1,0))</x:f>
        <x:v>0</x:v>
      </x:c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9" t="str">
        <x:v>C043</x:v>
      </x:c>
      <x:c r="B48" s="2" t="n">
        <x:f>IF(A48="","",COUNTIFS('服务流水'!$F$6:$F$505,A48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48" s="15" t="n">
        <x:f>IF(A48="","",SUMIFS('服务流水'!$K$6:$K$505,'服务流水'!$F$6:$F$505,A48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336</x:v>
      </x:c>
      <x:c r="D48" s="2" t="n">
        <x:f>IF(A48="","",IF(B48&gt;0,1,0))</x:f>
        <x:v>1</x:v>
      </x:c>
      <x:c r="E48" s="2" t="n">
        <x:f>IF(A48="","",IF(B48&gt;=2,1,0))</x:f>
        <x:v>1</x:v>
      </x:c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9" t="str">
        <x:v>C044</x:v>
      </x:c>
      <x:c r="B49" s="2" t="n">
        <x:f>IF(A49="","",COUNTIFS('服务流水'!$F$6:$F$505,A49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49" s="15" t="n">
        <x:f>IF(A49="","",SUMIFS('服务流水'!$K$6:$K$505,'服务流水'!$F$6:$F$505,A49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316</x:v>
      </x:c>
      <x:c r="D49" s="2" t="n">
        <x:f>IF(A49="","",IF(B49&gt;0,1,0))</x:f>
        <x:v>1</x:v>
      </x:c>
      <x:c r="E49" s="2" t="n">
        <x:f>IF(A49="","",IF(B49&gt;=2,1,0))</x:f>
        <x:v>1</x:v>
      </x:c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9" t="str">
        <x:v>C045</x:v>
      </x:c>
      <x:c r="B50" s="2" t="n">
        <x:f>IF(A50="","",COUNTIFS('服务流水'!$F$6:$F$505,A50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50" s="15" t="n">
        <x:f>IF(A50="","",SUMIFS('服务流水'!$K$6:$K$505,'服务流水'!$F$6:$F$505,A50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366</x:v>
      </x:c>
      <x:c r="D50" s="2" t="n">
        <x:f>IF(A50="","",IF(B50&gt;0,1,0))</x:f>
        <x:v>1</x:v>
      </x:c>
      <x:c r="E50" s="2" t="n">
        <x:f>IF(A50="","",IF(B50&gt;=2,1,0))</x:f>
        <x:v>1</x:v>
      </x:c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9" t="str">
        <x:v>C046</x:v>
      </x:c>
      <x:c r="B51" s="2" t="n">
        <x:f>IF(A51="","",COUNTIFS('服务流水'!$F$6:$F$505,A51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51" s="15" t="n">
        <x:f>IF(A51="","",SUMIFS('服务流水'!$K$6:$K$505,'服务流水'!$F$6:$F$505,A51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596</x:v>
      </x:c>
      <x:c r="D51" s="2" t="n">
        <x:f>IF(A51="","",IF(B51&gt;0,1,0))</x:f>
        <x:v>1</x:v>
      </x:c>
      <x:c r="E51" s="2" t="n">
        <x:f>IF(A51="","",IF(B51&gt;=2,1,0))</x:f>
        <x:v>1</x:v>
      </x:c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9" t="str">
        <x:v>C047</x:v>
      </x:c>
      <x:c r="B52" s="2" t="n">
        <x:f>IF(A52="","",COUNTIFS('服务流水'!$F$6:$F$505,A52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52" s="15" t="n">
        <x:f>IF(A52="","",SUMIFS('服务流水'!$K$6:$K$505,'服务流水'!$F$6:$F$505,A52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346</x:v>
      </x:c>
      <x:c r="D52" s="2" t="n">
        <x:f>IF(A52="","",IF(B52&gt;0,1,0))</x:f>
        <x:v>1</x:v>
      </x:c>
      <x:c r="E52" s="2" t="n">
        <x:f>IF(A52="","",IF(B52&gt;=2,1,0))</x:f>
        <x:v>1</x:v>
      </x:c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9" t="str">
        <x:v>C048</x:v>
      </x:c>
      <x:c r="B53" s="2" t="n">
        <x:f>IF(A53="","",COUNTIFS('服务流水'!$F$6:$F$505,A53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53" s="15" t="n">
        <x:f>IF(A53="","",SUMIFS('服务流水'!$K$6:$K$505,'服务流水'!$F$6:$F$505,A53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336</x:v>
      </x:c>
      <x:c r="D53" s="2" t="n">
        <x:f>IF(A53="","",IF(B53&gt;0,1,0))</x:f>
        <x:v>1</x:v>
      </x:c>
      <x:c r="E53" s="2" t="n">
        <x:f>IF(A53="","",IF(B53&gt;=2,1,0))</x:f>
        <x:v>1</x:v>
      </x:c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9" t="str">
        <x:v>C049</x:v>
      </x:c>
      <x:c r="B54" s="2" t="n">
        <x:f>IF(A54="","",COUNTIFS('服务流水'!$F$6:$F$505,A54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54" s="15" t="n">
        <x:f>IF(A54="","",SUMIFS('服务流水'!$K$6:$K$505,'服务流水'!$F$6:$F$505,A54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68</x:v>
      </x:c>
      <x:c r="D54" s="2" t="n">
        <x:f>IF(A54="","",IF(B54&gt;0,1,0))</x:f>
        <x:v>1</x:v>
      </x:c>
      <x:c r="E54" s="2" t="n">
        <x:f>IF(A54="","",IF(B54&gt;=2,1,0))</x:f>
        <x:v>0</x:v>
      </x:c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9" t="str">
        <x:v>C050</x:v>
      </x:c>
      <x:c r="B55" s="2" t="n">
        <x:f>IF(A55="","",COUNTIFS('服务流水'!$F$6:$F$505,A55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55" s="15" t="n">
        <x:f>IF(A55="","",SUMIFS('服务流水'!$K$6:$K$505,'服务流水'!$F$6:$F$505,A55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216</x:v>
      </x:c>
      <x:c r="D55" s="2" t="n">
        <x:f>IF(A55="","",IF(B55&gt;0,1,0))</x:f>
        <x:v>1</x:v>
      </x:c>
      <x:c r="E55" s="2" t="n">
        <x:f>IF(A55="","",IF(B55&gt;=2,1,0))</x:f>
        <x:v>1</x:v>
      </x:c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9" t="str">
        <x:v>C051</x:v>
      </x:c>
      <x:c r="B56" s="2" t="n">
        <x:f>IF(A56="","",COUNTIFS('服务流水'!$F$6:$F$505,A56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56" s="15" t="n">
        <x:f>IF(A56="","",SUMIFS('服务流水'!$K$6:$K$505,'服务流水'!$F$6:$F$505,A56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466</x:v>
      </x:c>
      <x:c r="D56" s="2" t="n">
        <x:f>IF(A56="","",IF(B56&gt;0,1,0))</x:f>
        <x:v>1</x:v>
      </x:c>
      <x:c r="E56" s="2" t="n">
        <x:f>IF(A56="","",IF(B56&gt;=2,1,0))</x:f>
        <x:v>1</x:v>
      </x:c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9" t="str">
        <x:v>C052</x:v>
      </x:c>
      <x:c r="B57" s="2" t="n">
        <x:f>IF(A57="","",COUNTIFS('服务流水'!$F$6:$F$505,A57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57" s="15" t="n">
        <x:f>IF(A57="","",SUMIFS('服务流水'!$K$6:$K$505,'服务流水'!$F$6:$F$505,A57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236</x:v>
      </x:c>
      <x:c r="D57" s="2" t="n">
        <x:f>IF(A57="","",IF(B57&gt;0,1,0))</x:f>
        <x:v>1</x:v>
      </x:c>
      <x:c r="E57" s="2" t="n">
        <x:f>IF(A57="","",IF(B57&gt;=2,1,0))</x:f>
        <x:v>1</x:v>
      </x:c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9" t="str">
        <x:v>C053</x:v>
      </x:c>
      <x:c r="B58" s="2" t="n">
        <x:f>IF(A58="","",COUNTIFS('服务流水'!$F$6:$F$505,A58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58" s="15" t="n">
        <x:f>IF(A58="","",SUMIFS('服务流水'!$K$6:$K$505,'服务流水'!$F$6:$F$505,A58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116</x:v>
      </x:c>
      <x:c r="D58" s="2" t="n">
        <x:f>IF(A58="","",IF(B58&gt;0,1,0))</x:f>
        <x:v>1</x:v>
      </x:c>
      <x:c r="E58" s="2" t="n">
        <x:f>IF(A58="","",IF(B58&gt;=2,1,0))</x:f>
        <x:v>1</x:v>
      </x:c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9" t="str">
        <x:v>C054</x:v>
      </x:c>
      <x:c r="B59" s="2" t="n">
        <x:f>IF(A59="","",COUNTIFS('服务流水'!$F$6:$F$505,A59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59" s="15" t="n">
        <x:f>IF(A59="","",SUMIFS('服务流水'!$K$6:$K$505,'服务流水'!$F$6:$F$505,A59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236</x:v>
      </x:c>
      <x:c r="D59" s="2" t="n">
        <x:f>IF(A59="","",IF(B59&gt;0,1,0))</x:f>
        <x:v>1</x:v>
      </x:c>
      <x:c r="E59" s="2" t="n">
        <x:f>IF(A59="","",IF(B59&gt;=2,1,0))</x:f>
        <x:v>1</x:v>
      </x:c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9" t="str">
        <x:v>C055</x:v>
      </x:c>
      <x:c r="B60" s="2" t="n">
        <x:f>IF(A60="","",COUNTIFS('服务流水'!$F$6:$F$505,A60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60" s="15" t="n">
        <x:f>IF(A60="","",SUMIFS('服务流水'!$K$6:$K$505,'服务流水'!$F$6:$F$505,A60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168</x:v>
      </x:c>
      <x:c r="D60" s="2" t="n">
        <x:f>IF(A60="","",IF(B60&gt;0,1,0))</x:f>
        <x:v>1</x:v>
      </x:c>
      <x:c r="E60" s="2" t="n">
        <x:f>IF(A60="","",IF(B60&gt;=2,1,0))</x:f>
        <x:v>0</x:v>
      </x:c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9" t="str">
        <x:v>C056</x:v>
      </x:c>
      <x:c r="B61" s="2" t="n">
        <x:f>IF(A61="","",COUNTIFS('服务流水'!$F$6:$F$505,A61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61" s="15" t="n">
        <x:f>IF(A61="","",SUMIFS('服务流水'!$K$6:$K$505,'服务流水'!$F$6:$F$505,A61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168</x:v>
      </x:c>
      <x:c r="D61" s="2" t="n">
        <x:f>IF(A61="","",IF(B61&gt;0,1,0))</x:f>
        <x:v>1</x:v>
      </x:c>
      <x:c r="E61" s="2" t="n">
        <x:f>IF(A61="","",IF(B61&gt;=2,1,0))</x:f>
        <x:v>0</x:v>
      </x:c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9" t="str">
        <x:v>C057</x:v>
      </x:c>
      <x:c r="B62" s="2" t="n">
        <x:f>IF(A62="","",COUNTIFS('服务流水'!$F$6:$F$505,A62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62" s="15" t="n">
        <x:f>IF(A62="","",SUMIFS('服务流水'!$K$6:$K$505,'服务流水'!$F$6:$F$505,A62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436</x:v>
      </x:c>
      <x:c r="D62" s="2" t="n">
        <x:f>IF(A62="","",IF(B62&gt;0,1,0))</x:f>
        <x:v>1</x:v>
      </x:c>
      <x:c r="E62" s="2" t="n">
        <x:f>IF(A62="","",IF(B62&gt;=2,1,0))</x:f>
        <x:v>1</x:v>
      </x:c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9" t="str">
        <x:v>C058</x:v>
      </x:c>
      <x:c r="B63" s="2" t="n">
        <x:f>IF(A63="","",COUNTIFS('服务流水'!$F$6:$F$505,A63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63" s="15" t="n">
        <x:f>IF(A63="","",SUMIFS('服务流水'!$K$6:$K$505,'服务流水'!$F$6:$F$505,A63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336</x:v>
      </x:c>
      <x:c r="D63" s="2" t="n">
        <x:f>IF(A63="","",IF(B63&gt;0,1,0))</x:f>
        <x:v>1</x:v>
      </x:c>
      <x:c r="E63" s="2" t="n">
        <x:f>IF(A63="","",IF(B63&gt;=2,1,0))</x:f>
        <x:v>1</x:v>
      </x:c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9" t="str">
        <x:v>C059</x:v>
      </x:c>
      <x:c r="B64" s="2" t="n">
        <x:f>IF(A64="","",COUNTIFS('服务流水'!$F$6:$F$505,A64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64" s="15" t="n">
        <x:f>IF(A64="","",SUMIFS('服务流水'!$K$6:$K$505,'服务流水'!$F$6:$F$505,A64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436</x:v>
      </x:c>
      <x:c r="D64" s="2" t="n">
        <x:f>IF(A64="","",IF(B64&gt;0,1,0))</x:f>
        <x:v>1</x:v>
      </x:c>
      <x:c r="E64" s="2" t="n">
        <x:f>IF(A64="","",IF(B64&gt;=2,1,0))</x:f>
        <x:v>1</x:v>
      </x:c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9" t="str">
        <x:v>C060</x:v>
      </x:c>
      <x:c r="B65" s="2" t="n">
        <x:f>IF(A65="","",COUNTIFS('服务流水'!$F$6:$F$505,A65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65" s="15" t="n">
        <x:f>IF(A65="","",SUMIFS('服务流水'!$K$6:$K$505,'服务流水'!$F$6:$F$505,A65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336</x:v>
      </x:c>
      <x:c r="D65" s="2" t="n">
        <x:f>IF(A65="","",IF(B65&gt;0,1,0))</x:f>
        <x:v>1</x:v>
      </x:c>
      <x:c r="E65" s="2" t="n">
        <x:f>IF(A65="","",IF(B65&gt;=2,1,0))</x:f>
        <x:v>1</x:v>
      </x:c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9" t="str">
        <x:v>C061</x:v>
      </x:c>
      <x:c r="B66" s="2" t="n">
        <x:f>IF(A66="","",COUNTIFS('服务流水'!$F$6:$F$505,A66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66" s="15" t="n">
        <x:f>IF(A66="","",SUMIFS('服务流水'!$K$6:$K$505,'服务流水'!$F$6:$F$505,A66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336</x:v>
      </x:c>
      <x:c r="D66" s="2" t="n">
        <x:f>IF(A66="","",IF(B66&gt;0,1,0))</x:f>
        <x:v>1</x:v>
      </x:c>
      <x:c r="E66" s="2" t="n">
        <x:f>IF(A66="","",IF(B66&gt;=2,1,0))</x:f>
        <x:v>1</x:v>
      </x:c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9" t="str">
        <x:v>C062</x:v>
      </x:c>
      <x:c r="B67" s="2" t="n">
        <x:f>IF(A67="","",COUNTIFS('服务流水'!$F$6:$F$505,A67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67" s="15" t="n">
        <x:f>IF(A67="","",SUMIFS('服务流水'!$K$6:$K$505,'服务流水'!$F$6:$F$505,A67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268</x:v>
      </x:c>
      <x:c r="D67" s="2" t="n">
        <x:f>IF(A67="","",IF(B67&gt;0,1,0))</x:f>
        <x:v>1</x:v>
      </x:c>
      <x:c r="E67" s="2" t="n">
        <x:f>IF(A67="","",IF(B67&gt;=2,1,0))</x:f>
        <x:v>0</x:v>
      </x:c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9" t="str">
        <x:v>C063</x:v>
      </x:c>
      <x:c r="B68" s="2" t="n">
        <x:f>IF(A68="","",COUNTIFS('服务流水'!$F$6:$F$505,A68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68" s="15" t="n">
        <x:f>IF(A68="","",SUMIFS('服务流水'!$K$6:$K$505,'服务流水'!$F$6:$F$505,A68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268</x:v>
      </x:c>
      <x:c r="D68" s="2" t="n">
        <x:f>IF(A68="","",IF(B68&gt;0,1,0))</x:f>
        <x:v>1</x:v>
      </x:c>
      <x:c r="E68" s="2" t="n">
        <x:f>IF(A68="","",IF(B68&gt;=2,1,0))</x:f>
        <x:v>0</x:v>
      </x:c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9" t="str">
        <x:v>C064</x:v>
      </x:c>
      <x:c r="B69" s="2" t="n">
        <x:f>IF(A69="","",COUNTIFS('服务流水'!$F$6:$F$505,A69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69" s="15" t="n">
        <x:f>IF(A69="","",SUMIFS('服务流水'!$K$6:$K$505,'服务流水'!$F$6:$F$505,A69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546</x:v>
      </x:c>
      <x:c r="D69" s="2" t="n">
        <x:f>IF(A69="","",IF(B69&gt;0,1,0))</x:f>
        <x:v>1</x:v>
      </x:c>
      <x:c r="E69" s="2" t="n">
        <x:f>IF(A69="","",IF(B69&gt;=2,1,0))</x:f>
        <x:v>1</x:v>
      </x:c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9" t="str">
        <x:v>C065</x:v>
      </x:c>
      <x:c r="B70" s="2" t="n">
        <x:f>IF(A70="","",COUNTIFS('服务流水'!$F$6:$F$505,A70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70" s="15" t="n">
        <x:f>IF(A70="","",SUMIFS('服务流水'!$K$6:$K$505,'服务流水'!$F$6:$F$505,A70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466</x:v>
      </x:c>
      <x:c r="D70" s="2" t="n">
        <x:f>IF(A70="","",IF(B70&gt;0,1,0))</x:f>
        <x:v>1</x:v>
      </x:c>
      <x:c r="E70" s="2" t="n">
        <x:f>IF(A70="","",IF(B70&gt;=2,1,0))</x:f>
        <x:v>1</x:v>
      </x:c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9" t="str">
        <x:v>C066</x:v>
      </x:c>
      <x:c r="B71" s="2" t="n">
        <x:f>IF(A71="","",COUNTIFS('服务流水'!$F$6:$F$505,A71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71" s="15" t="n">
        <x:f>IF(A71="","",SUMIFS('服务流水'!$K$6:$K$505,'服务流水'!$F$6:$F$505,A71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426</x:v>
      </x:c>
      <x:c r="D71" s="2" t="n">
        <x:f>IF(A71="","",IF(B71&gt;0,1,0))</x:f>
        <x:v>1</x:v>
      </x:c>
      <x:c r="E71" s="2" t="n">
        <x:f>IF(A71="","",IF(B71&gt;=2,1,0))</x:f>
        <x:v>1</x:v>
      </x:c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9" t="str">
        <x:v>C067</x:v>
      </x:c>
      <x:c r="B72" s="2" t="n">
        <x:f>IF(A72="","",COUNTIFS('服务流水'!$F$6:$F$505,A72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72" s="15" t="n">
        <x:f>IF(A72="","",SUMIFS('服务流水'!$K$6:$K$505,'服务流水'!$F$6:$F$505,A72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546</x:v>
      </x:c>
      <x:c r="D72" s="2" t="n">
        <x:f>IF(A72="","",IF(B72&gt;0,1,0))</x:f>
        <x:v>1</x:v>
      </x:c>
      <x:c r="E72" s="2" t="n">
        <x:f>IF(A72="","",IF(B72&gt;=2,1,0))</x:f>
        <x:v>1</x:v>
      </x:c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9" t="str">
        <x:v>C068</x:v>
      </x:c>
      <x:c r="B73" s="2" t="n">
        <x:f>IF(A73="","",COUNTIFS('服务流水'!$F$6:$F$505,A73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73" s="15" t="n">
        <x:f>IF(A73="","",SUMIFS('服务流水'!$K$6:$K$505,'服务流水'!$F$6:$F$505,A73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536</x:v>
      </x:c>
      <x:c r="D73" s="2" t="n">
        <x:f>IF(A73="","",IF(B73&gt;0,1,0))</x:f>
        <x:v>1</x:v>
      </x:c>
      <x:c r="E73" s="2" t="n">
        <x:f>IF(A73="","",IF(B73&gt;=2,1,0))</x:f>
        <x:v>1</x:v>
      </x:c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9" t="str">
        <x:v>C069</x:v>
      </x:c>
      <x:c r="B74" s="2" t="n">
        <x:f>IF(A74="","",COUNTIFS('服务流水'!$F$6:$F$505,A74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74" s="15" t="n">
        <x:f>IF(A74="","",SUMIFS('服务流水'!$K$6:$K$505,'服务流水'!$F$6:$F$505,A74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298</x:v>
      </x:c>
      <x:c r="D74" s="2" t="n">
        <x:f>IF(A74="","",IF(B74&gt;0,1,0))</x:f>
        <x:v>1</x:v>
      </x:c>
      <x:c r="E74" s="2" t="n">
        <x:f>IF(A74="","",IF(B74&gt;=2,1,0))</x:f>
        <x:v>0</x:v>
      </x:c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9" t="str">
        <x:v>C070</x:v>
      </x:c>
      <x:c r="B75" s="2" t="n">
        <x:f>IF(A75="","",COUNTIFS('服务流水'!$F$6:$F$505,A75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75" s="15" t="n">
        <x:f>IF(A75="","",SUMIFS('服务流水'!$K$6:$K$505,'服务流水'!$F$6:$F$505,A75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278</x:v>
      </x:c>
      <x:c r="D75" s="2" t="n">
        <x:f>IF(A75="","",IF(B75&gt;0,1,0))</x:f>
        <x:v>1</x:v>
      </x:c>
      <x:c r="E75" s="2" t="n">
        <x:f>IF(A75="","",IF(B75&gt;=2,1,0))</x:f>
        <x:v>0</x:v>
      </x:c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9" t="str">
        <x:v>C071</x:v>
      </x:c>
      <x:c r="B76" s="2" t="n">
        <x:f>IF(A76="","",COUNTIFS('服务流水'!$F$6:$F$505,A76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76" s="15" t="n">
        <x:f>IF(A76="","",SUMIFS('服务流水'!$K$6:$K$505,'服务流水'!$F$6:$F$505,A76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366</x:v>
      </x:c>
      <x:c r="D76" s="2" t="n">
        <x:f>IF(A76="","",IF(B76&gt;0,1,0))</x:f>
        <x:v>1</x:v>
      </x:c>
      <x:c r="E76" s="2" t="n">
        <x:f>IF(A76="","",IF(B76&gt;=2,1,0))</x:f>
        <x:v>1</x:v>
      </x:c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9" t="str">
        <x:v>C072</x:v>
      </x:c>
      <x:c r="B77" s="2" t="n">
        <x:f>IF(A77="","",COUNTIFS('服务流水'!$F$6:$F$505,A77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77" s="15" t="n">
        <x:f>IF(A77="","",SUMIFS('服务流水'!$K$6:$K$505,'服务流水'!$F$6:$F$505,A77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366</x:v>
      </x:c>
      <x:c r="D77" s="2" t="n">
        <x:f>IF(A77="","",IF(B77&gt;0,1,0))</x:f>
        <x:v>1</x:v>
      </x:c>
      <x:c r="E77" s="2" t="n">
        <x:f>IF(A77="","",IF(B77&gt;=2,1,0))</x:f>
        <x:v>1</x:v>
      </x:c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9" t="str">
        <x:v>C073</x:v>
      </x:c>
      <x:c r="B78" s="2" t="n">
        <x:f>IF(A78="","",COUNTIFS('服务流水'!$F$6:$F$505,A78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78" s="15" t="n">
        <x:f>IF(A78="","",SUMIFS('服务流水'!$K$6:$K$505,'服务流水'!$F$6:$F$505,A78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316</x:v>
      </x:c>
      <x:c r="D78" s="2" t="n">
        <x:f>IF(A78="","",IF(B78&gt;0,1,0))</x:f>
        <x:v>1</x:v>
      </x:c>
      <x:c r="E78" s="2" t="n">
        <x:f>IF(A78="","",IF(B78&gt;=2,1,0))</x:f>
        <x:v>1</x:v>
      </x:c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9" t="str">
        <x:v>C074</x:v>
      </x:c>
      <x:c r="B79" s="2" t="n">
        <x:f>IF(A79="","",COUNTIFS('服务流水'!$F$6:$F$505,A79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79" s="15" t="n">
        <x:f>IF(A79="","",SUMIFS('服务流水'!$K$6:$K$505,'服务流水'!$F$6:$F$505,A79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366</x:v>
      </x:c>
      <x:c r="D79" s="2" t="n">
        <x:f>IF(A79="","",IF(B79&gt;0,1,0))</x:f>
        <x:v>1</x:v>
      </x:c>
      <x:c r="E79" s="2" t="n">
        <x:f>IF(A79="","",IF(B79&gt;=2,1,0))</x:f>
        <x:v>1</x:v>
      </x:c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9" t="str">
        <x:v>C075</x:v>
      </x:c>
      <x:c r="B80" s="2" t="n">
        <x:f>IF(A80="","",COUNTIFS('服务流水'!$F$6:$F$505,A80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80" s="15" t="n">
        <x:f>IF(A80="","",SUMIFS('服务流水'!$K$6:$K$505,'服务流水'!$F$6:$F$505,A80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556</x:v>
      </x:c>
      <x:c r="D80" s="2" t="n">
        <x:f>IF(A80="","",IF(B80&gt;0,1,0))</x:f>
        <x:v>1</x:v>
      </x:c>
      <x:c r="E80" s="2" t="n">
        <x:f>IF(A80="","",IF(B80&gt;=2,1,0))</x:f>
        <x:v>1</x:v>
      </x:c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9" t="str">
        <x:v>C076</x:v>
      </x:c>
      <x:c r="B81" s="2" t="n">
        <x:f>IF(A81="","",COUNTIFS('服务流水'!$F$6:$F$505,A81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81" s="15" t="n">
        <x:f>IF(A81="","",SUMIFS('服务流水'!$K$6:$K$505,'服务流水'!$F$6:$F$505,A81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68</x:v>
      </x:c>
      <x:c r="D81" s="2" t="n">
        <x:f>IF(A81="","",IF(B81&gt;0,1,0))</x:f>
        <x:v>1</x:v>
      </x:c>
      <x:c r="E81" s="2" t="n">
        <x:f>IF(A81="","",IF(B81&gt;=2,1,0))</x:f>
        <x:v>0</x:v>
      </x:c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9" t="str">
        <x:v>C077</x:v>
      </x:c>
      <x:c r="B82" s="2" t="n">
        <x:f>IF(A82="","",COUNTIFS('服务流水'!$F$6:$F$505,A82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82" s="15" t="n">
        <x:f>IF(A82="","",SUMIFS('服务流水'!$K$6:$K$505,'服务流水'!$F$6:$F$505,A82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68</x:v>
      </x:c>
      <x:c r="D82" s="2" t="n">
        <x:f>IF(A82="","",IF(B82&gt;0,1,0))</x:f>
        <x:v>1</x:v>
      </x:c>
      <x:c r="E82" s="2" t="n">
        <x:f>IF(A82="","",IF(B82&gt;=2,1,0))</x:f>
        <x:v>0</x:v>
      </x:c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9" t="str">
        <x:v>C078</x:v>
      </x:c>
      <x:c r="B83" s="2" t="n">
        <x:f>IF(A83="","",COUNTIFS('服务流水'!$F$6:$F$505,A83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83" s="15" t="n">
        <x:f>IF(A83="","",SUMIFS('服务流水'!$K$6:$K$505,'服务流水'!$F$6:$F$505,A83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136</x:v>
      </x:c>
      <x:c r="D83" s="2" t="n">
        <x:f>IF(A83="","",IF(B83&gt;0,1,0))</x:f>
        <x:v>1</x:v>
      </x:c>
      <x:c r="E83" s="2" t="n">
        <x:f>IF(A83="","",IF(B83&gt;=2,1,0))</x:f>
        <x:v>1</x:v>
      </x:c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9" t="str">
        <x:v>C079</x:v>
      </x:c>
      <x:c r="B84" s="2" t="n">
        <x:f>IF(A84="","",COUNTIFS('服务流水'!$F$6:$F$505,A84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84" s="15" t="n">
        <x:f>IF(A84="","",SUMIFS('服务流水'!$K$6:$K$505,'服务流水'!$F$6:$F$505,A84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236</x:v>
      </x:c>
      <x:c r="D84" s="2" t="n">
        <x:f>IF(A84="","",IF(B84&gt;0,1,0))</x:f>
        <x:v>1</x:v>
      </x:c>
      <x:c r="E84" s="2" t="n">
        <x:f>IF(A84="","",IF(B84&gt;=2,1,0))</x:f>
        <x:v>1</x:v>
      </x:c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9" t="str">
        <x:v>C080</x:v>
      </x:c>
      <x:c r="B85" s="2" t="n">
        <x:f>IF(A85="","",COUNTIFS('服务流水'!$F$6:$F$505,A85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85" s="15" t="n">
        <x:f>IF(A85="","",SUMIFS('服务流水'!$K$6:$K$505,'服务流水'!$F$6:$F$505,A85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466</x:v>
      </x:c>
      <x:c r="D85" s="2" t="n">
        <x:f>IF(A85="","",IF(B85&gt;0,1,0))</x:f>
        <x:v>1</x:v>
      </x:c>
      <x:c r="E85" s="2" t="n">
        <x:f>IF(A85="","",IF(B85&gt;=2,1,0))</x:f>
        <x:v>1</x:v>
      </x:c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9" t="str">
        <x:v>C081</x:v>
      </x:c>
      <x:c r="B86" s="2" t="n">
        <x:f>IF(A86="","",COUNTIFS('服务流水'!$F$6:$F$505,A86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86" s="15" t="n">
        <x:f>IF(A86="","",SUMIFS('服务流水'!$K$6:$K$505,'服务流水'!$F$6:$F$505,A86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236</x:v>
      </x:c>
      <x:c r="D86" s="2" t="n">
        <x:f>IF(A86="","",IF(B86&gt;0,1,0))</x:f>
        <x:v>1</x:v>
      </x:c>
      <x:c r="E86" s="2" t="n">
        <x:f>IF(A86="","",IF(B86&gt;=2,1,0))</x:f>
        <x:v>1</x:v>
      </x:c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9" t="str">
        <x:v>C082</x:v>
      </x:c>
      <x:c r="B87" s="2" t="n">
        <x:f>IF(A87="","",COUNTIFS('服务流水'!$F$6:$F$505,A87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2</x:v>
      </x:c>
      <x:c r="C87" s="15" t="n">
        <x:f>IF(A87="","",SUMIFS('服务流水'!$K$6:$K$505,'服务流水'!$F$6:$F$505,A87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136</x:v>
      </x:c>
      <x:c r="D87" s="2" t="n">
        <x:f>IF(A87="","",IF(B87&gt;0,1,0))</x:f>
        <x:v>1</x:v>
      </x:c>
      <x:c r="E87" s="2" t="n">
        <x:f>IF(A87="","",IF(B87&gt;=2,1,0))</x:f>
        <x:v>1</x:v>
      </x:c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9" t="str">
        <x:v>C083</x:v>
      </x:c>
      <x:c r="B88" s="2" t="n">
        <x:f>IF(A88="","",COUNTIFS('服务流水'!$F$6:$F$505,A88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1</x:v>
      </x:c>
      <x:c r="C88" s="15" t="n">
        <x:f>IF(A88="","",SUMIFS('服务流水'!$K$6:$K$505,'服务流水'!$F$6:$F$505,A88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  <x:v>68</x:v>
      </x:c>
      <x:c r="D88" s="2" t="n">
        <x:f>IF(A88="","",IF(B88&gt;0,1,0))</x:f>
        <x:v>1</x:v>
      </x:c>
      <x:c r="E88" s="2" t="n">
        <x:f>IF(A88="","",IF(B88&gt;=2,1,0))</x:f>
        <x:v>0</x:v>
      </x:c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 t="str">
        <x:f>IF(A89="","",COUNTIFS('服务流水'!$F$6:$F$505,A89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89" s="15" t="str">
        <x:f>IF(A89="","",SUMIFS('服务流水'!$K$6:$K$505,'服务流水'!$F$6:$F$505,A89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89" s="2" t="str">
        <x:f>IF(A89="","",IF(B89&gt;0,1,0))</x:f>
      </x:c>
      <x:c r="E89" s="2" t="str">
        <x:f>IF(A89="","",IF(B89&gt;=2,1,0))</x:f>
      </x:c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 t="str">
        <x:f>IF(A90="","",COUNTIFS('服务流水'!$F$6:$F$505,A90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90" s="15" t="str">
        <x:f>IF(A90="","",SUMIFS('服务流水'!$K$6:$K$505,'服务流水'!$F$6:$F$505,A90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90" s="2" t="str">
        <x:f>IF(A90="","",IF(B90&gt;0,1,0))</x:f>
      </x:c>
      <x:c r="E90" s="2" t="str">
        <x:f>IF(A90="","",IF(B90&gt;=2,1,0))</x:f>
      </x:c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5" customHeight="1">
      <x:c r="A91" s="2"/>
      <x:c r="B91" s="2" t="str">
        <x:f>IF(A91="","",COUNTIFS('服务流水'!$F$6:$F$505,A91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91" s="15" t="str">
        <x:f>IF(A91="","",SUMIFS('服务流水'!$K$6:$K$505,'服务流水'!$F$6:$F$505,A91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91" s="2" t="str">
        <x:f>IF(A91="","",IF(B91&gt;0,1,0))</x:f>
      </x:c>
      <x:c r="E91" s="2" t="str">
        <x:f>IF(A91="","",IF(B91&gt;=2,1,0))</x:f>
      </x:c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5" customHeight="1">
      <x:c r="A92" s="2"/>
      <x:c r="B92" s="2" t="str">
        <x:f>IF(A92="","",COUNTIFS('服务流水'!$F$6:$F$505,A92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92" s="15" t="str">
        <x:f>IF(A92="","",SUMIFS('服务流水'!$K$6:$K$505,'服务流水'!$F$6:$F$505,A92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92" s="2" t="str">
        <x:f>IF(A92="","",IF(B92&gt;0,1,0))</x:f>
      </x:c>
      <x:c r="E92" s="2" t="str">
        <x:f>IF(A92="","",IF(B92&gt;=2,1,0))</x:f>
      </x:c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5" customHeight="1">
      <x:c r="A93" s="2"/>
      <x:c r="B93" s="2" t="str">
        <x:f>IF(A93="","",COUNTIFS('服务流水'!$F$6:$F$505,A93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93" s="15" t="str">
        <x:f>IF(A93="","",SUMIFS('服务流水'!$K$6:$K$505,'服务流水'!$F$6:$F$505,A93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93" s="2" t="str">
        <x:f>IF(A93="","",IF(B93&gt;0,1,0))</x:f>
      </x:c>
      <x:c r="E93" s="2" t="str">
        <x:f>IF(A93="","",IF(B93&gt;=2,1,0))</x:f>
      </x:c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5" customHeight="1">
      <x:c r="A94" s="2"/>
      <x:c r="B94" s="2" t="str">
        <x:f>IF(A94="","",COUNTIFS('服务流水'!$F$6:$F$505,A94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94" s="15" t="str">
        <x:f>IF(A94="","",SUMIFS('服务流水'!$K$6:$K$505,'服务流水'!$F$6:$F$505,A94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94" s="2" t="str">
        <x:f>IF(A94="","",IF(B94&gt;0,1,0))</x:f>
      </x:c>
      <x:c r="E94" s="2" t="str">
        <x:f>IF(A94="","",IF(B94&gt;=2,1,0))</x:f>
      </x:c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5" customHeight="1">
      <x:c r="A95" s="2"/>
      <x:c r="B95" s="2" t="str">
        <x:f>IF(A95="","",COUNTIFS('服务流水'!$F$6:$F$505,A95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95" s="15" t="str">
        <x:f>IF(A95="","",SUMIFS('服务流水'!$K$6:$K$505,'服务流水'!$F$6:$F$505,A95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95" s="2" t="str">
        <x:f>IF(A95="","",IF(B95&gt;0,1,0))</x:f>
      </x:c>
      <x:c r="E95" s="2" t="str">
        <x:f>IF(A95="","",IF(B95&gt;=2,1,0))</x:f>
      </x:c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5" customHeight="1">
      <x:c r="A96" s="2"/>
      <x:c r="B96" s="2" t="str">
        <x:f>IF(A96="","",COUNTIFS('服务流水'!$F$6:$F$505,A96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96" s="15" t="str">
        <x:f>IF(A96="","",SUMIFS('服务流水'!$K$6:$K$505,'服务流水'!$F$6:$F$505,A96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96" s="2" t="str">
        <x:f>IF(A96="","",IF(B96&gt;0,1,0))</x:f>
      </x:c>
      <x:c r="E96" s="2" t="str">
        <x:f>IF(A96="","",IF(B96&gt;=2,1,0))</x:f>
      </x:c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5" customHeight="1">
      <x:c r="A97" s="2"/>
      <x:c r="B97" s="2" t="str">
        <x:f>IF(A97="","",COUNTIFS('服务流水'!$F$6:$F$505,A97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97" s="15" t="str">
        <x:f>IF(A97="","",SUMIFS('服务流水'!$K$6:$K$505,'服务流水'!$F$6:$F$505,A97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97" s="2" t="str">
        <x:f>IF(A97="","",IF(B97&gt;0,1,0))</x:f>
      </x:c>
      <x:c r="E97" s="2" t="str">
        <x:f>IF(A97="","",IF(B97&gt;=2,1,0))</x:f>
      </x:c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5" customHeight="1">
      <x:c r="A98" s="2"/>
      <x:c r="B98" s="2" t="str">
        <x:f>IF(A98="","",COUNTIFS('服务流水'!$F$6:$F$505,A98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98" s="15" t="str">
        <x:f>IF(A98="","",SUMIFS('服务流水'!$K$6:$K$505,'服务流水'!$F$6:$F$505,A98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98" s="2" t="str">
        <x:f>IF(A98="","",IF(B98&gt;0,1,0))</x:f>
      </x:c>
      <x:c r="E98" s="2" t="str">
        <x:f>IF(A98="","",IF(B98&gt;=2,1,0))</x:f>
      </x:c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5" customHeight="1">
      <x:c r="A99" s="2"/>
      <x:c r="B99" s="2" t="str">
        <x:f>IF(A99="","",COUNTIFS('服务流水'!$F$6:$F$505,A99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99" s="15" t="str">
        <x:f>IF(A99="","",SUMIFS('服务流水'!$K$6:$K$505,'服务流水'!$F$6:$F$505,A99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99" s="2" t="str">
        <x:f>IF(A99="","",IF(B99&gt;0,1,0))</x:f>
      </x:c>
      <x:c r="E99" s="2" t="str">
        <x:f>IF(A99="","",IF(B99&gt;=2,1,0))</x:f>
      </x:c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5" customHeight="1">
      <x:c r="A100" s="2"/>
      <x:c r="B100" s="2" t="str">
        <x:f>IF(A100="","",COUNTIFS('服务流水'!$F$6:$F$505,A100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00" s="15" t="str">
        <x:f>IF(A100="","",SUMIFS('服务流水'!$K$6:$K$505,'服务流水'!$F$6:$F$505,A100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00" s="2" t="str">
        <x:f>IF(A100="","",IF(B100&gt;0,1,0))</x:f>
      </x:c>
      <x:c r="E100" s="2" t="str">
        <x:f>IF(A100="","",IF(B100&gt;=2,1,0))</x:f>
      </x:c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5" customHeight="1">
      <x:c r="A101" s="2"/>
      <x:c r="B101" s="2" t="str">
        <x:f>IF(A101="","",COUNTIFS('服务流水'!$F$6:$F$505,A101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01" s="15" t="str">
        <x:f>IF(A101="","",SUMIFS('服务流水'!$K$6:$K$505,'服务流水'!$F$6:$F$505,A101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01" s="2" t="str">
        <x:f>IF(A101="","",IF(B101&gt;0,1,0))</x:f>
      </x:c>
      <x:c r="E101" s="2" t="str">
        <x:f>IF(A101="","",IF(B101&gt;=2,1,0))</x:f>
      </x:c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5" customHeight="1">
      <x:c r="A102" s="2"/>
      <x:c r="B102" s="2" t="str">
        <x:f>IF(A102="","",COUNTIFS('服务流水'!$F$6:$F$505,A102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02" s="15" t="str">
        <x:f>IF(A102="","",SUMIFS('服务流水'!$K$6:$K$505,'服务流水'!$F$6:$F$505,A102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02" s="2" t="str">
        <x:f>IF(A102="","",IF(B102&gt;0,1,0))</x:f>
      </x:c>
      <x:c r="E102" s="2" t="str">
        <x:f>IF(A102="","",IF(B102&gt;=2,1,0))</x:f>
      </x:c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5" customHeight="1">
      <x:c r="A103" s="2"/>
      <x:c r="B103" s="2" t="str">
        <x:f>IF(A103="","",COUNTIFS('服务流水'!$F$6:$F$505,A103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03" s="15" t="str">
        <x:f>IF(A103="","",SUMIFS('服务流水'!$K$6:$K$505,'服务流水'!$F$6:$F$505,A103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03" s="2" t="str">
        <x:f>IF(A103="","",IF(B103&gt;0,1,0))</x:f>
      </x:c>
      <x:c r="E103" s="2" t="str">
        <x:f>IF(A103="","",IF(B103&gt;=2,1,0))</x:f>
      </x:c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5" customHeight="1">
      <x:c r="A104" s="2"/>
      <x:c r="B104" s="2" t="str">
        <x:f>IF(A104="","",COUNTIFS('服务流水'!$F$6:$F$505,A104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04" s="15" t="str">
        <x:f>IF(A104="","",SUMIFS('服务流水'!$K$6:$K$505,'服务流水'!$F$6:$F$505,A104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04" s="2" t="str">
        <x:f>IF(A104="","",IF(B104&gt;0,1,0))</x:f>
      </x:c>
      <x:c r="E104" s="2" t="str">
        <x:f>IF(A104="","",IF(B104&gt;=2,1,0))</x:f>
      </x:c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5" customHeight="1">
      <x:c r="A105" s="2"/>
      <x:c r="B105" s="2" t="str">
        <x:f>IF(A105="","",COUNTIFS('服务流水'!$F$6:$F$505,A105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05" s="15" t="str">
        <x:f>IF(A105="","",SUMIFS('服务流水'!$K$6:$K$505,'服务流水'!$F$6:$F$505,A105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05" s="2" t="str">
        <x:f>IF(A105="","",IF(B105&gt;0,1,0))</x:f>
      </x:c>
      <x:c r="E105" s="2" t="str">
        <x:f>IF(A105="","",IF(B105&gt;=2,1,0))</x:f>
      </x:c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5" customHeight="1">
      <x:c r="A106" s="2"/>
      <x:c r="B106" s="2" t="str">
        <x:f>IF(A106="","",COUNTIFS('服务流水'!$F$6:$F$505,A106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06" s="15" t="str">
        <x:f>IF(A106="","",SUMIFS('服务流水'!$K$6:$K$505,'服务流水'!$F$6:$F$505,A106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06" s="2" t="str">
        <x:f>IF(A106="","",IF(B106&gt;0,1,0))</x:f>
      </x:c>
      <x:c r="E106" s="2" t="str">
        <x:f>IF(A106="","",IF(B106&gt;=2,1,0))</x:f>
      </x:c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5" customHeight="1">
      <x:c r="A107" s="2"/>
      <x:c r="B107" s="2" t="str">
        <x:f>IF(A107="","",COUNTIFS('服务流水'!$F$6:$F$505,A107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07" s="15" t="str">
        <x:f>IF(A107="","",SUMIFS('服务流水'!$K$6:$K$505,'服务流水'!$F$6:$F$505,A107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07" s="2" t="str">
        <x:f>IF(A107="","",IF(B107&gt;0,1,0))</x:f>
      </x:c>
      <x:c r="E107" s="2" t="str">
        <x:f>IF(A107="","",IF(B107&gt;=2,1,0))</x:f>
      </x:c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5" customHeight="1">
      <x:c r="A108" s="2"/>
      <x:c r="B108" s="2" t="str">
        <x:f>IF(A108="","",COUNTIFS('服务流水'!$F$6:$F$505,A108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08" s="15" t="str">
        <x:f>IF(A108="","",SUMIFS('服务流水'!$K$6:$K$505,'服务流水'!$F$6:$F$505,A108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08" s="2" t="str">
        <x:f>IF(A108="","",IF(B108&gt;0,1,0))</x:f>
      </x:c>
      <x:c r="E108" s="2" t="str">
        <x:f>IF(A108="","",IF(B108&gt;=2,1,0))</x:f>
      </x:c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5" customHeight="1">
      <x:c r="A109" s="2"/>
      <x:c r="B109" s="2" t="str">
        <x:f>IF(A109="","",COUNTIFS('服务流水'!$F$6:$F$505,A109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09" s="15" t="str">
        <x:f>IF(A109="","",SUMIFS('服务流水'!$K$6:$K$505,'服务流水'!$F$6:$F$505,A109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09" s="2" t="str">
        <x:f>IF(A109="","",IF(B109&gt;0,1,0))</x:f>
      </x:c>
      <x:c r="E109" s="2" t="str">
        <x:f>IF(A109="","",IF(B109&gt;=2,1,0))</x:f>
      </x:c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5" customHeight="1">
      <x:c r="A110" s="2"/>
      <x:c r="B110" s="2" t="str">
        <x:f>IF(A110="","",COUNTIFS('服务流水'!$F$6:$F$505,A110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10" s="15" t="str">
        <x:f>IF(A110="","",SUMIFS('服务流水'!$K$6:$K$505,'服务流水'!$F$6:$F$505,A110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10" s="2" t="str">
        <x:f>IF(A110="","",IF(B110&gt;0,1,0))</x:f>
      </x:c>
      <x:c r="E110" s="2" t="str">
        <x:f>IF(A110="","",IF(B110&gt;=2,1,0))</x:f>
      </x:c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  <x:row r="111" ht="25" customHeight="1">
      <x:c r="A111" s="2"/>
      <x:c r="B111" s="2" t="str">
        <x:f>IF(A111="","",COUNTIFS('服务流水'!$F$6:$F$505,A111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11" s="15" t="str">
        <x:f>IF(A111="","",SUMIFS('服务流水'!$K$6:$K$505,'服务流水'!$F$6:$F$505,A111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11" s="2" t="str">
        <x:f>IF(A111="","",IF(B111&gt;0,1,0))</x:f>
      </x:c>
      <x:c r="E111" s="2" t="str">
        <x:f>IF(A111="","",IF(B111&gt;=2,1,0))</x:f>
      </x:c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</x:row>
    <x:row r="112" ht="25" customHeight="1">
      <x:c r="A112" s="2"/>
      <x:c r="B112" s="2" t="str">
        <x:f>IF(A112="","",COUNTIFS('服务流水'!$F$6:$F$505,A112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12" s="15" t="str">
        <x:f>IF(A112="","",SUMIFS('服务流水'!$K$6:$K$505,'服务流水'!$F$6:$F$505,A112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12" s="2" t="str">
        <x:f>IF(A112="","",IF(B112&gt;0,1,0))</x:f>
      </x:c>
      <x:c r="E112" s="2" t="str">
        <x:f>IF(A112="","",IF(B112&gt;=2,1,0))</x:f>
      </x:c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</x:row>
    <x:row r="113" ht="25" customHeight="1">
      <x:c r="A113" s="2"/>
      <x:c r="B113" s="2" t="str">
        <x:f>IF(A113="","",COUNTIFS('服务流水'!$F$6:$F$505,A113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13" s="15" t="str">
        <x:f>IF(A113="","",SUMIFS('服务流水'!$K$6:$K$505,'服务流水'!$F$6:$F$505,A113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13" s="2" t="str">
        <x:f>IF(A113="","",IF(B113&gt;0,1,0))</x:f>
      </x:c>
      <x:c r="E113" s="2" t="str">
        <x:f>IF(A113="","",IF(B113&gt;=2,1,0))</x:f>
      </x:c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</x:row>
    <x:row r="114" ht="25" customHeight="1">
      <x:c r="A114" s="2"/>
      <x:c r="B114" s="2" t="str">
        <x:f>IF(A114="","",COUNTIFS('服务流水'!$F$6:$F$505,A114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14" s="15" t="str">
        <x:f>IF(A114="","",SUMIFS('服务流水'!$K$6:$K$505,'服务流水'!$F$6:$F$505,A114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14" s="2" t="str">
        <x:f>IF(A114="","",IF(B114&gt;0,1,0))</x:f>
      </x:c>
      <x:c r="E114" s="2" t="str">
        <x:f>IF(A114="","",IF(B114&gt;=2,1,0))</x:f>
      </x:c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</x:row>
    <x:row r="115" ht="25" customHeight="1">
      <x:c r="A115" s="2"/>
      <x:c r="B115" s="2" t="str">
        <x:f>IF(A115="","",COUNTIFS('服务流水'!$F$6:$F$505,A115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15" s="15" t="str">
        <x:f>IF(A115="","",SUMIFS('服务流水'!$K$6:$K$505,'服务流水'!$F$6:$F$505,A115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15" s="2" t="str">
        <x:f>IF(A115="","",IF(B115&gt;0,1,0))</x:f>
      </x:c>
      <x:c r="E115" s="2" t="str">
        <x:f>IF(A115="","",IF(B115&gt;=2,1,0))</x:f>
      </x:c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</x:row>
    <x:row r="116" ht="25" customHeight="1">
      <x:c r="A116" s="2"/>
      <x:c r="B116" s="2" t="str">
        <x:f>IF(A116="","",COUNTIFS('服务流水'!$F$6:$F$505,A116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16" s="15" t="str">
        <x:f>IF(A116="","",SUMIFS('服务流水'!$K$6:$K$505,'服务流水'!$F$6:$F$505,A116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16" s="2" t="str">
        <x:f>IF(A116="","",IF(B116&gt;0,1,0))</x:f>
      </x:c>
      <x:c r="E116" s="2" t="str">
        <x:f>IF(A116="","",IF(B116&gt;=2,1,0))</x:f>
      </x:c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</x:row>
    <x:row r="117" ht="25" customHeight="1">
      <x:c r="A117" s="2"/>
      <x:c r="B117" s="2" t="str">
        <x:f>IF(A117="","",COUNTIFS('服务流水'!$F$6:$F$505,A117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17" s="15" t="str">
        <x:f>IF(A117="","",SUMIFS('服务流水'!$K$6:$K$505,'服务流水'!$F$6:$F$505,A117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17" s="2" t="str">
        <x:f>IF(A117="","",IF(B117&gt;0,1,0))</x:f>
      </x:c>
      <x:c r="E117" s="2" t="str">
        <x:f>IF(A117="","",IF(B117&gt;=2,1,0))</x:f>
      </x:c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</x:row>
    <x:row r="118" ht="25" customHeight="1">
      <x:c r="A118" s="2"/>
      <x:c r="B118" s="2" t="str">
        <x:f>IF(A118="","",COUNTIFS('服务流水'!$F$6:$F$505,A118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18" s="15" t="str">
        <x:f>IF(A118="","",SUMIFS('服务流水'!$K$6:$K$505,'服务流水'!$F$6:$F$505,A118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18" s="2" t="str">
        <x:f>IF(A118="","",IF(B118&gt;0,1,0))</x:f>
      </x:c>
      <x:c r="E118" s="2" t="str">
        <x:f>IF(A118="","",IF(B118&gt;=2,1,0))</x:f>
      </x:c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</x:row>
    <x:row r="119" ht="25" customHeight="1">
      <x:c r="A119" s="2"/>
      <x:c r="B119" s="2" t="str">
        <x:f>IF(A119="","",COUNTIFS('服务流水'!$F$6:$F$505,A119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19" s="15" t="str">
        <x:f>IF(A119="","",SUMIFS('服务流水'!$K$6:$K$505,'服务流水'!$F$6:$F$505,A119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19" s="2" t="str">
        <x:f>IF(A119="","",IF(B119&gt;0,1,0))</x:f>
      </x:c>
      <x:c r="E119" s="2" t="str">
        <x:f>IF(A119="","",IF(B119&gt;=2,1,0))</x:f>
      </x:c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</x:row>
    <x:row r="120" ht="25" customHeight="1">
      <x:c r="A120" s="2"/>
      <x:c r="B120" s="2" t="str">
        <x:f>IF(A120="","",COUNTIFS('服务流水'!$F$6:$F$505,A120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20" s="15" t="str">
        <x:f>IF(A120="","",SUMIFS('服务流水'!$K$6:$K$505,'服务流水'!$F$6:$F$505,A120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20" s="2" t="str">
        <x:f>IF(A120="","",IF(B120&gt;0,1,0))</x:f>
      </x:c>
      <x:c r="E120" s="2" t="str">
        <x:f>IF(A120="","",IF(B120&gt;=2,1,0))</x:f>
      </x:c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</x:row>
    <x:row r="121" ht="25" customHeight="1">
      <x:c r="A121" s="2"/>
      <x:c r="B121" s="2" t="str">
        <x:f>IF(A121="","",COUNTIFS('服务流水'!$F$6:$F$505,A121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21" s="15" t="str">
        <x:f>IF(A121="","",SUMIFS('服务流水'!$K$6:$K$505,'服务流水'!$F$6:$F$505,A121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21" s="2" t="str">
        <x:f>IF(A121="","",IF(B121&gt;0,1,0))</x:f>
      </x:c>
      <x:c r="E121" s="2" t="str">
        <x:f>IF(A121="","",IF(B121&gt;=2,1,0))</x:f>
      </x:c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</x:row>
    <x:row r="122" ht="25" customHeight="1">
      <x:c r="A122" s="2"/>
      <x:c r="B122" s="2" t="str">
        <x:f>IF(A122="","",COUNTIFS('服务流水'!$F$6:$F$505,A122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22" s="15" t="str">
        <x:f>IF(A122="","",SUMIFS('服务流水'!$K$6:$K$505,'服务流水'!$F$6:$F$505,A122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22" s="2" t="str">
        <x:f>IF(A122="","",IF(B122&gt;0,1,0))</x:f>
      </x:c>
      <x:c r="E122" s="2" t="str">
        <x:f>IF(A122="","",IF(B122&gt;=2,1,0))</x:f>
      </x:c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</x:row>
    <x:row r="123" ht="25" customHeight="1">
      <x:c r="A123" s="2"/>
      <x:c r="B123" s="2" t="str">
        <x:f>IF(A123="","",COUNTIFS('服务流水'!$F$6:$F$505,A123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23" s="15" t="str">
        <x:f>IF(A123="","",SUMIFS('服务流水'!$K$6:$K$505,'服务流水'!$F$6:$F$505,A123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23" s="2" t="str">
        <x:f>IF(A123="","",IF(B123&gt;0,1,0))</x:f>
      </x:c>
      <x:c r="E123" s="2" t="str">
        <x:f>IF(A123="","",IF(B123&gt;=2,1,0))</x:f>
      </x:c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</x:row>
    <x:row r="124" ht="25" customHeight="1">
      <x:c r="A124" s="2"/>
      <x:c r="B124" s="2" t="str">
        <x:f>IF(A124="","",COUNTIFS('服务流水'!$F$6:$F$505,A124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24" s="15" t="str">
        <x:f>IF(A124="","",SUMIFS('服务流水'!$K$6:$K$505,'服务流水'!$F$6:$F$505,A124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24" s="2" t="str">
        <x:f>IF(A124="","",IF(B124&gt;0,1,0))</x:f>
      </x:c>
      <x:c r="E124" s="2" t="str">
        <x:f>IF(A124="","",IF(B124&gt;=2,1,0))</x:f>
      </x:c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</x:row>
    <x:row r="125" ht="25" customHeight="1">
      <x:c r="A125" s="2"/>
      <x:c r="B125" s="2" t="str">
        <x:f>IF(A125="","",COUNTIFS('服务流水'!$F$6:$F$505,A125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25" s="15" t="str">
        <x:f>IF(A125="","",SUMIFS('服务流水'!$K$6:$K$505,'服务流水'!$F$6:$F$505,A125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25" s="2" t="str">
        <x:f>IF(A125="","",IF(B125&gt;0,1,0))</x:f>
      </x:c>
      <x:c r="E125" s="2" t="str">
        <x:f>IF(A125="","",IF(B125&gt;=2,1,0))</x:f>
      </x:c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</x:row>
    <x:row r="126" ht="25" customHeight="1">
      <x:c r="A126" s="2"/>
      <x:c r="B126" s="2" t="str">
        <x:f>IF(A126="","",COUNTIFS('服务流水'!$F$6:$F$505,A126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26" s="15" t="str">
        <x:f>IF(A126="","",SUMIFS('服务流水'!$K$6:$K$505,'服务流水'!$F$6:$F$505,A126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26" s="2" t="str">
        <x:f>IF(A126="","",IF(B126&gt;0,1,0))</x:f>
      </x:c>
      <x:c r="E126" s="2" t="str">
        <x:f>IF(A126="","",IF(B126&gt;=2,1,0))</x:f>
      </x:c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</x:row>
    <x:row r="127" ht="25" customHeight="1">
      <x:c r="A127" s="2"/>
      <x:c r="B127" s="2" t="str">
        <x:f>IF(A127="","",COUNTIFS('服务流水'!$F$6:$F$505,A127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27" s="15" t="str">
        <x:f>IF(A127="","",SUMIFS('服务流水'!$K$6:$K$505,'服务流水'!$F$6:$F$505,A127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27" s="2" t="str">
        <x:f>IF(A127="","",IF(B127&gt;0,1,0))</x:f>
      </x:c>
      <x:c r="E127" s="2" t="str">
        <x:f>IF(A127="","",IF(B127&gt;=2,1,0))</x:f>
      </x:c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</x:row>
    <x:row r="128" ht="25" customHeight="1">
      <x:c r="A128" s="2"/>
      <x:c r="B128" s="2" t="str">
        <x:f>IF(A128="","",COUNTIFS('服务流水'!$F$6:$F$505,A128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28" s="15" t="str">
        <x:f>IF(A128="","",SUMIFS('服务流水'!$K$6:$K$505,'服务流水'!$F$6:$F$505,A128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28" s="2" t="str">
        <x:f>IF(A128="","",IF(B128&gt;0,1,0))</x:f>
      </x:c>
      <x:c r="E128" s="2" t="str">
        <x:f>IF(A128="","",IF(B128&gt;=2,1,0))</x:f>
      </x:c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</x:row>
    <x:row r="129" ht="25" customHeight="1">
      <x:c r="A129" s="2"/>
      <x:c r="B129" s="2" t="str">
        <x:f>IF(A129="","",COUNTIFS('服务流水'!$F$6:$F$505,A129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29" s="15" t="str">
        <x:f>IF(A129="","",SUMIFS('服务流水'!$K$6:$K$505,'服务流水'!$F$6:$F$505,A129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29" s="2" t="str">
        <x:f>IF(A129="","",IF(B129&gt;0,1,0))</x:f>
      </x:c>
      <x:c r="E129" s="2" t="str">
        <x:f>IF(A129="","",IF(B129&gt;=2,1,0))</x:f>
      </x:c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</x:row>
    <x:row r="130" ht="25" customHeight="1">
      <x:c r="A130" s="2"/>
      <x:c r="B130" s="2" t="str">
        <x:f>IF(A130="","",COUNTIFS('服务流水'!$F$6:$F$505,A130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30" s="15" t="str">
        <x:f>IF(A130="","",SUMIFS('服务流水'!$K$6:$K$505,'服务流水'!$F$6:$F$505,A130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30" s="2" t="str">
        <x:f>IF(A130="","",IF(B130&gt;0,1,0))</x:f>
      </x:c>
      <x:c r="E130" s="2" t="str">
        <x:f>IF(A130="","",IF(B130&gt;=2,1,0))</x:f>
      </x:c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</x:row>
    <x:row r="131" ht="25" customHeight="1">
      <x:c r="A131" s="2"/>
      <x:c r="B131" s="2" t="str">
        <x:f>IF(A131="","",COUNTIFS('服务流水'!$F$6:$F$505,A131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31" s="15" t="str">
        <x:f>IF(A131="","",SUMIFS('服务流水'!$K$6:$K$505,'服务流水'!$F$6:$F$505,A131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31" s="2" t="str">
        <x:f>IF(A131="","",IF(B131&gt;0,1,0))</x:f>
      </x:c>
      <x:c r="E131" s="2" t="str">
        <x:f>IF(A131="","",IF(B131&gt;=2,1,0))</x:f>
      </x:c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</x:row>
    <x:row r="132" ht="25" customHeight="1">
      <x:c r="A132" s="2"/>
      <x:c r="B132" s="2" t="str">
        <x:f>IF(A132="","",COUNTIFS('服务流水'!$F$6:$F$505,A132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32" s="15" t="str">
        <x:f>IF(A132="","",SUMIFS('服务流水'!$K$6:$K$505,'服务流水'!$F$6:$F$505,A132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32" s="2" t="str">
        <x:f>IF(A132="","",IF(B132&gt;0,1,0))</x:f>
      </x:c>
      <x:c r="E132" s="2" t="str">
        <x:f>IF(A132="","",IF(B132&gt;=2,1,0))</x:f>
      </x:c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</x:row>
    <x:row r="133" ht="25" customHeight="1">
      <x:c r="A133" s="2"/>
      <x:c r="B133" s="2" t="str">
        <x:f>IF(A133="","",COUNTIFS('服务流水'!$F$6:$F$505,A133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33" s="15" t="str">
        <x:f>IF(A133="","",SUMIFS('服务流水'!$K$6:$K$505,'服务流水'!$F$6:$F$505,A133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33" s="2" t="str">
        <x:f>IF(A133="","",IF(B133&gt;0,1,0))</x:f>
      </x:c>
      <x:c r="E133" s="2" t="str">
        <x:f>IF(A133="","",IF(B133&gt;=2,1,0))</x:f>
      </x:c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</x:row>
    <x:row r="134" ht="25" customHeight="1">
      <x:c r="A134" s="2"/>
      <x:c r="B134" s="2" t="str">
        <x:f>IF(A134="","",COUNTIFS('服务流水'!$F$6:$F$505,A134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34" s="15" t="str">
        <x:f>IF(A134="","",SUMIFS('服务流水'!$K$6:$K$505,'服务流水'!$F$6:$F$505,A134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34" s="2" t="str">
        <x:f>IF(A134="","",IF(B134&gt;0,1,0))</x:f>
      </x:c>
      <x:c r="E134" s="2" t="str">
        <x:f>IF(A134="","",IF(B134&gt;=2,1,0))</x:f>
      </x:c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</x:row>
    <x:row r="135" ht="25" customHeight="1">
      <x:c r="A135" s="2"/>
      <x:c r="B135" s="2" t="str">
        <x:f>IF(A135="","",COUNTIFS('服务流水'!$F$6:$F$505,A135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35" s="15" t="str">
        <x:f>IF(A135="","",SUMIFS('服务流水'!$K$6:$K$505,'服务流水'!$F$6:$F$505,A135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35" s="2" t="str">
        <x:f>IF(A135="","",IF(B135&gt;0,1,0))</x:f>
      </x:c>
      <x:c r="E135" s="2" t="str">
        <x:f>IF(A135="","",IF(B135&gt;=2,1,0))</x:f>
      </x:c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</x:row>
    <x:row r="136" ht="25" customHeight="1">
      <x:c r="A136" s="2"/>
      <x:c r="B136" s="2" t="str">
        <x:f>IF(A136="","",COUNTIFS('服务流水'!$F$6:$F$505,A136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36" s="15" t="str">
        <x:f>IF(A136="","",SUMIFS('服务流水'!$K$6:$K$505,'服务流水'!$F$6:$F$505,A136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36" s="2" t="str">
        <x:f>IF(A136="","",IF(B136&gt;0,1,0))</x:f>
      </x:c>
      <x:c r="E136" s="2" t="str">
        <x:f>IF(A136="","",IF(B136&gt;=2,1,0))</x:f>
      </x:c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</x:row>
    <x:row r="137" ht="25" customHeight="1">
      <x:c r="A137" s="2"/>
      <x:c r="B137" s="2" t="str">
        <x:f>IF(A137="","",COUNTIFS('服务流水'!$F$6:$F$505,A137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37" s="15" t="str">
        <x:f>IF(A137="","",SUMIFS('服务流水'!$K$6:$K$505,'服务流水'!$F$6:$F$505,A137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37" s="2" t="str">
        <x:f>IF(A137="","",IF(B137&gt;0,1,0))</x:f>
      </x:c>
      <x:c r="E137" s="2" t="str">
        <x:f>IF(A137="","",IF(B137&gt;=2,1,0))</x:f>
      </x:c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</x:row>
    <x:row r="138" ht="25" customHeight="1">
      <x:c r="A138" s="2"/>
      <x:c r="B138" s="2" t="str">
        <x:f>IF(A138="","",COUNTIFS('服务流水'!$F$6:$F$505,A138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38" s="15" t="str">
        <x:f>IF(A138="","",SUMIFS('服务流水'!$K$6:$K$505,'服务流水'!$F$6:$F$505,A138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38" s="2" t="str">
        <x:f>IF(A138="","",IF(B138&gt;0,1,0))</x:f>
      </x:c>
      <x:c r="E138" s="2" t="str">
        <x:f>IF(A138="","",IF(B138&gt;=2,1,0))</x:f>
      </x:c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</x:row>
    <x:row r="139" ht="25" customHeight="1">
      <x:c r="A139" s="2"/>
      <x:c r="B139" s="2" t="str">
        <x:f>IF(A139="","",COUNTIFS('服务流水'!$F$6:$F$505,A139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39" s="15" t="str">
        <x:f>IF(A139="","",SUMIFS('服务流水'!$K$6:$K$505,'服务流水'!$F$6:$F$505,A139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39" s="2" t="str">
        <x:f>IF(A139="","",IF(B139&gt;0,1,0))</x:f>
      </x:c>
      <x:c r="E139" s="2" t="str">
        <x:f>IF(A139="","",IF(B139&gt;=2,1,0))</x:f>
      </x:c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</x:row>
    <x:row r="140" ht="25" customHeight="1">
      <x:c r="A140" s="2"/>
      <x:c r="B140" s="2" t="str">
        <x:f>IF(A140="","",COUNTIFS('服务流水'!$F$6:$F$505,A140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40" s="15" t="str">
        <x:f>IF(A140="","",SUMIFS('服务流水'!$K$6:$K$505,'服务流水'!$F$6:$F$505,A140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40" s="2" t="str">
        <x:f>IF(A140="","",IF(B140&gt;0,1,0))</x:f>
      </x:c>
      <x:c r="E140" s="2" t="str">
        <x:f>IF(A140="","",IF(B140&gt;=2,1,0))</x:f>
      </x:c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</x:row>
    <x:row r="141" ht="25" customHeight="1">
      <x:c r="A141" s="2"/>
      <x:c r="B141" s="2" t="str">
        <x:f>IF(A141="","",COUNTIFS('服务流水'!$F$6:$F$505,A141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41" s="15" t="str">
        <x:f>IF(A141="","",SUMIFS('服务流水'!$K$6:$K$505,'服务流水'!$F$6:$F$505,A141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41" s="2" t="str">
        <x:f>IF(A141="","",IF(B141&gt;0,1,0))</x:f>
      </x:c>
      <x:c r="E141" s="2" t="str">
        <x:f>IF(A141="","",IF(B141&gt;=2,1,0))</x:f>
      </x:c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</x:row>
    <x:row r="142" ht="25" customHeight="1">
      <x:c r="A142" s="2"/>
      <x:c r="B142" s="2" t="str">
        <x:f>IF(A142="","",COUNTIFS('服务流水'!$F$6:$F$505,A142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42" s="15" t="str">
        <x:f>IF(A142="","",SUMIFS('服务流水'!$K$6:$K$505,'服务流水'!$F$6:$F$505,A142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42" s="2" t="str">
        <x:f>IF(A142="","",IF(B142&gt;0,1,0))</x:f>
      </x:c>
      <x:c r="E142" s="2" t="str">
        <x:f>IF(A142="","",IF(B142&gt;=2,1,0))</x:f>
      </x:c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</x:row>
    <x:row r="143" ht="25" customHeight="1">
      <x:c r="A143" s="2"/>
      <x:c r="B143" s="2" t="str">
        <x:f>IF(A143="","",COUNTIFS('服务流水'!$F$6:$F$505,A143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43" s="15" t="str">
        <x:f>IF(A143="","",SUMIFS('服务流水'!$K$6:$K$505,'服务流水'!$F$6:$F$505,A143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43" s="2" t="str">
        <x:f>IF(A143="","",IF(B143&gt;0,1,0))</x:f>
      </x:c>
      <x:c r="E143" s="2" t="str">
        <x:f>IF(A143="","",IF(B143&gt;=2,1,0))</x:f>
      </x:c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</x:row>
    <x:row r="144" ht="25" customHeight="1">
      <x:c r="A144" s="2"/>
      <x:c r="B144" s="2" t="str">
        <x:f>IF(A144="","",COUNTIFS('服务流水'!$F$6:$F$505,A144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44" s="15" t="str">
        <x:f>IF(A144="","",SUMIFS('服务流水'!$K$6:$K$505,'服务流水'!$F$6:$F$505,A144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44" s="2" t="str">
        <x:f>IF(A144="","",IF(B144&gt;0,1,0))</x:f>
      </x:c>
      <x:c r="E144" s="2" t="str">
        <x:f>IF(A144="","",IF(B144&gt;=2,1,0))</x:f>
      </x:c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</x:row>
    <x:row r="145" ht="25" customHeight="1">
      <x:c r="A145" s="2"/>
      <x:c r="B145" s="2" t="str">
        <x:f>IF(A145="","",COUNTIFS('服务流水'!$F$6:$F$505,A145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45" s="15" t="str">
        <x:f>IF(A145="","",SUMIFS('服务流水'!$K$6:$K$505,'服务流水'!$F$6:$F$505,A145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45" s="2" t="str">
        <x:f>IF(A145="","",IF(B145&gt;0,1,0))</x:f>
      </x:c>
      <x:c r="E145" s="2" t="str">
        <x:f>IF(A145="","",IF(B145&gt;=2,1,0))</x:f>
      </x:c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</x:row>
    <x:row r="146" ht="25" customHeight="1">
      <x:c r="A146" s="2"/>
      <x:c r="B146" s="2" t="str">
        <x:f>IF(A146="","",COUNTIFS('服务流水'!$F$6:$F$505,A146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46" s="15" t="str">
        <x:f>IF(A146="","",SUMIFS('服务流水'!$K$6:$K$505,'服务流水'!$F$6:$F$505,A146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46" s="2" t="str">
        <x:f>IF(A146="","",IF(B146&gt;0,1,0))</x:f>
      </x:c>
      <x:c r="E146" s="2" t="str">
        <x:f>IF(A146="","",IF(B146&gt;=2,1,0))</x:f>
      </x:c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</x:row>
    <x:row r="147" ht="25" customHeight="1">
      <x:c r="A147" s="2"/>
      <x:c r="B147" s="2" t="str">
        <x:f>IF(A147="","",COUNTIFS('服务流水'!$F$6:$F$505,A147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47" s="15" t="str">
        <x:f>IF(A147="","",SUMIFS('服务流水'!$K$6:$K$505,'服务流水'!$F$6:$F$505,A147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47" s="2" t="str">
        <x:f>IF(A147="","",IF(B147&gt;0,1,0))</x:f>
      </x:c>
      <x:c r="E147" s="2" t="str">
        <x:f>IF(A147="","",IF(B147&gt;=2,1,0))</x:f>
      </x:c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</x:row>
    <x:row r="148" ht="25" customHeight="1">
      <x:c r="A148" s="2"/>
      <x:c r="B148" s="2" t="str">
        <x:f>IF(A148="","",COUNTIFS('服务流水'!$F$6:$F$505,A148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48" s="15" t="str">
        <x:f>IF(A148="","",SUMIFS('服务流水'!$K$6:$K$505,'服务流水'!$F$6:$F$505,A148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48" s="2" t="str">
        <x:f>IF(A148="","",IF(B148&gt;0,1,0))</x:f>
      </x:c>
      <x:c r="E148" s="2" t="str">
        <x:f>IF(A148="","",IF(B148&gt;=2,1,0))</x:f>
      </x:c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</x:row>
    <x:row r="149" ht="25" customHeight="1">
      <x:c r="A149" s="2"/>
      <x:c r="B149" s="2" t="str">
        <x:f>IF(A149="","",COUNTIFS('服务流水'!$F$6:$F$505,A149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49" s="15" t="str">
        <x:f>IF(A149="","",SUMIFS('服务流水'!$K$6:$K$505,'服务流水'!$F$6:$F$505,A149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49" s="2" t="str">
        <x:f>IF(A149="","",IF(B149&gt;0,1,0))</x:f>
      </x:c>
      <x:c r="E149" s="2" t="str">
        <x:f>IF(A149="","",IF(B149&gt;=2,1,0))</x:f>
      </x:c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</x:row>
    <x:row r="150" ht="25" customHeight="1">
      <x:c r="A150" s="2"/>
      <x:c r="B150" s="2" t="str">
        <x:f>IF(A150="","",COUNTIFS('服务流水'!$F$6:$F$505,A150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50" s="15" t="str">
        <x:f>IF(A150="","",SUMIFS('服务流水'!$K$6:$K$505,'服务流水'!$F$6:$F$505,A150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50" s="2" t="str">
        <x:f>IF(A150="","",IF(B150&gt;0,1,0))</x:f>
      </x:c>
      <x:c r="E150" s="2" t="str">
        <x:f>IF(A150="","",IF(B150&gt;=2,1,0))</x:f>
      </x:c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</x:row>
    <x:row r="151" ht="25" customHeight="1">
      <x:c r="A151" s="2"/>
      <x:c r="B151" s="2" t="str">
        <x:f>IF(A151="","",COUNTIFS('服务流水'!$F$6:$F$505,A151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51" s="15" t="str">
        <x:f>IF(A151="","",SUMIFS('服务流水'!$K$6:$K$505,'服务流水'!$F$6:$F$505,A151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51" s="2" t="str">
        <x:f>IF(A151="","",IF(B151&gt;0,1,0))</x:f>
      </x:c>
      <x:c r="E151" s="2" t="str">
        <x:f>IF(A151="","",IF(B151&gt;=2,1,0))</x:f>
      </x:c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</x:row>
    <x:row r="152" ht="25" customHeight="1">
      <x:c r="A152" s="2"/>
      <x:c r="B152" s="2" t="str">
        <x:f>IF(A152="","",COUNTIFS('服务流水'!$F$6:$F$505,A152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52" s="15" t="str">
        <x:f>IF(A152="","",SUMIFS('服务流水'!$K$6:$K$505,'服务流水'!$F$6:$F$505,A152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52" s="2" t="str">
        <x:f>IF(A152="","",IF(B152&gt;0,1,0))</x:f>
      </x:c>
      <x:c r="E152" s="2" t="str">
        <x:f>IF(A152="","",IF(B152&gt;=2,1,0))</x:f>
      </x:c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</x:row>
    <x:row r="153" ht="25" customHeight="1">
      <x:c r="A153" s="2"/>
      <x:c r="B153" s="2" t="str">
        <x:f>IF(A153="","",COUNTIFS('服务流水'!$F$6:$F$505,A153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53" s="15" t="str">
        <x:f>IF(A153="","",SUMIFS('服务流水'!$K$6:$K$505,'服务流水'!$F$6:$F$505,A153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53" s="2" t="str">
        <x:f>IF(A153="","",IF(B153&gt;0,1,0))</x:f>
      </x:c>
      <x:c r="E153" s="2" t="str">
        <x:f>IF(A153="","",IF(B153&gt;=2,1,0))</x:f>
      </x:c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</x:row>
    <x:row r="154" ht="25" customHeight="1">
      <x:c r="A154" s="2"/>
      <x:c r="B154" s="2" t="str">
        <x:f>IF(A154="","",COUNTIFS('服务流水'!$F$6:$F$505,A154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54" s="15" t="str">
        <x:f>IF(A154="","",SUMIFS('服务流水'!$K$6:$K$505,'服务流水'!$F$6:$F$505,A154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54" s="2" t="str">
        <x:f>IF(A154="","",IF(B154&gt;0,1,0))</x:f>
      </x:c>
      <x:c r="E154" s="2" t="str">
        <x:f>IF(A154="","",IF(B154&gt;=2,1,0))</x:f>
      </x:c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</x:row>
    <x:row r="155" ht="25" customHeight="1">
      <x:c r="A155" s="2"/>
      <x:c r="B155" s="2" t="str">
        <x:f>IF(A155="","",COUNTIFS('服务流水'!$F$6:$F$505,A155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55" s="15" t="str">
        <x:f>IF(A155="","",SUMIFS('服务流水'!$K$6:$K$505,'服务流水'!$F$6:$F$505,A155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55" s="2" t="str">
        <x:f>IF(A155="","",IF(B155&gt;0,1,0))</x:f>
      </x:c>
      <x:c r="E155" s="2" t="str">
        <x:f>IF(A155="","",IF(B155&gt;=2,1,0))</x:f>
      </x:c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</x:row>
    <x:row r="156" ht="25" customHeight="1">
      <x:c r="A156" s="2"/>
      <x:c r="B156" s="2" t="str">
        <x:f>IF(A156="","",COUNTIFS('服务流水'!$F$6:$F$505,A156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56" s="15" t="str">
        <x:f>IF(A156="","",SUMIFS('服务流水'!$K$6:$K$505,'服务流水'!$F$6:$F$505,A156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56" s="2" t="str">
        <x:f>IF(A156="","",IF(B156&gt;0,1,0))</x:f>
      </x:c>
      <x:c r="E156" s="2" t="str">
        <x:f>IF(A156="","",IF(B156&gt;=2,1,0))</x:f>
      </x:c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</x:row>
    <x:row r="157" ht="25" customHeight="1">
      <x:c r="A157" s="2"/>
      <x:c r="B157" s="2" t="str">
        <x:f>IF(A157="","",COUNTIFS('服务流水'!$F$6:$F$505,A157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57" s="15" t="str">
        <x:f>IF(A157="","",SUMIFS('服务流水'!$K$6:$K$505,'服务流水'!$F$6:$F$505,A157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57" s="2" t="str">
        <x:f>IF(A157="","",IF(B157&gt;0,1,0))</x:f>
      </x:c>
      <x:c r="E157" s="2" t="str">
        <x:f>IF(A157="","",IF(B157&gt;=2,1,0))</x:f>
      </x:c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</x:row>
    <x:row r="158" ht="25" customHeight="1">
      <x:c r="A158" s="2"/>
      <x:c r="B158" s="2" t="str">
        <x:f>IF(A158="","",COUNTIFS('服务流水'!$F$6:$F$505,A158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58" s="15" t="str">
        <x:f>IF(A158="","",SUMIFS('服务流水'!$K$6:$K$505,'服务流水'!$F$6:$F$505,A158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58" s="2" t="str">
        <x:f>IF(A158="","",IF(B158&gt;0,1,0))</x:f>
      </x:c>
      <x:c r="E158" s="2" t="str">
        <x:f>IF(A158="","",IF(B158&gt;=2,1,0))</x:f>
      </x:c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</x:row>
    <x:row r="159" ht="25" customHeight="1">
      <x:c r="A159" s="2"/>
      <x:c r="B159" s="2" t="str">
        <x:f>IF(A159="","",COUNTIFS('服务流水'!$F$6:$F$505,A159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59" s="15" t="str">
        <x:f>IF(A159="","",SUMIFS('服务流水'!$K$6:$K$505,'服务流水'!$F$6:$F$505,A159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59" s="2" t="str">
        <x:f>IF(A159="","",IF(B159&gt;0,1,0))</x:f>
      </x:c>
      <x:c r="E159" s="2" t="str">
        <x:f>IF(A159="","",IF(B159&gt;=2,1,0))</x:f>
      </x:c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</x:row>
    <x:row r="160" ht="25" customHeight="1">
      <x:c r="A160" s="2"/>
      <x:c r="B160" s="2" t="str">
        <x:f>IF(A160="","",COUNTIFS('服务流水'!$F$6:$F$505,A160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60" s="15" t="str">
        <x:f>IF(A160="","",SUMIFS('服务流水'!$K$6:$K$505,'服务流水'!$F$6:$F$505,A160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60" s="2" t="str">
        <x:f>IF(A160="","",IF(B160&gt;0,1,0))</x:f>
      </x:c>
      <x:c r="E160" s="2" t="str">
        <x:f>IF(A160="","",IF(B160&gt;=2,1,0))</x:f>
      </x:c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</x:row>
    <x:row r="161" ht="25" customHeight="1">
      <x:c r="A161" s="2"/>
      <x:c r="B161" s="2" t="str">
        <x:f>IF(A161="","",COUNTIFS('服务流水'!$F$6:$F$505,A161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61" s="15" t="str">
        <x:f>IF(A161="","",SUMIFS('服务流水'!$K$6:$K$505,'服务流水'!$F$6:$F$505,A161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61" s="2" t="str">
        <x:f>IF(A161="","",IF(B161&gt;0,1,0))</x:f>
      </x:c>
      <x:c r="E161" s="2" t="str">
        <x:f>IF(A161="","",IF(B161&gt;=2,1,0))</x:f>
      </x:c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</x:row>
    <x:row r="162" ht="25" customHeight="1">
      <x:c r="A162" s="2"/>
      <x:c r="B162" s="2" t="str">
        <x:f>IF(A162="","",COUNTIFS('服务流水'!$F$6:$F$505,A162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62" s="15" t="str">
        <x:f>IF(A162="","",SUMIFS('服务流水'!$K$6:$K$505,'服务流水'!$F$6:$F$505,A162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62" s="2" t="str">
        <x:f>IF(A162="","",IF(B162&gt;0,1,0))</x:f>
      </x:c>
      <x:c r="E162" s="2" t="str">
        <x:f>IF(A162="","",IF(B162&gt;=2,1,0))</x:f>
      </x:c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</x:row>
    <x:row r="163" ht="25" customHeight="1">
      <x:c r="A163" s="2"/>
      <x:c r="B163" s="2" t="str">
        <x:f>IF(A163="","",COUNTIFS('服务流水'!$F$6:$F$505,A163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63" s="15" t="str">
        <x:f>IF(A163="","",SUMIFS('服务流水'!$K$6:$K$505,'服务流水'!$F$6:$F$505,A163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63" s="2" t="str">
        <x:f>IF(A163="","",IF(B163&gt;0,1,0))</x:f>
      </x:c>
      <x:c r="E163" s="2" t="str">
        <x:f>IF(A163="","",IF(B163&gt;=2,1,0))</x:f>
      </x:c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</x:row>
    <x:row r="164" ht="25" customHeight="1">
      <x:c r="A164" s="2"/>
      <x:c r="B164" s="2" t="str">
        <x:f>IF(A164="","",COUNTIFS('服务流水'!$F$6:$F$505,A164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64" s="15" t="str">
        <x:f>IF(A164="","",SUMIFS('服务流水'!$K$6:$K$505,'服务流水'!$F$6:$F$505,A164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64" s="2" t="str">
        <x:f>IF(A164="","",IF(B164&gt;0,1,0))</x:f>
      </x:c>
      <x:c r="E164" s="2" t="str">
        <x:f>IF(A164="","",IF(B164&gt;=2,1,0))</x:f>
      </x:c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</x:row>
    <x:row r="165" ht="25" customHeight="1">
      <x:c r="A165" s="2"/>
      <x:c r="B165" s="2" t="str">
        <x:f>IF(A165="","",COUNTIFS('服务流水'!$F$6:$F$505,A165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65" s="15" t="str">
        <x:f>IF(A165="","",SUMIFS('服务流水'!$K$6:$K$505,'服务流水'!$F$6:$F$505,A165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65" s="2" t="str">
        <x:f>IF(A165="","",IF(B165&gt;0,1,0))</x:f>
      </x:c>
      <x:c r="E165" s="2" t="str">
        <x:f>IF(A165="","",IF(B165&gt;=2,1,0))</x:f>
      </x:c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</x:row>
    <x:row r="166" ht="25" customHeight="1">
      <x:c r="A166" s="2"/>
      <x:c r="B166" s="2" t="str">
        <x:f>IF(A166="","",COUNTIFS('服务流水'!$F$6:$F$505,A166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66" s="15" t="str">
        <x:f>IF(A166="","",SUMIFS('服务流水'!$K$6:$K$505,'服务流水'!$F$6:$F$505,A166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66" s="2" t="str">
        <x:f>IF(A166="","",IF(B166&gt;0,1,0))</x:f>
      </x:c>
      <x:c r="E166" s="2" t="str">
        <x:f>IF(A166="","",IF(B166&gt;=2,1,0))</x:f>
      </x:c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</x:row>
    <x:row r="167" ht="25" customHeight="1">
      <x:c r="A167" s="2"/>
      <x:c r="B167" s="2" t="str">
        <x:f>IF(A167="","",COUNTIFS('服务流水'!$F$6:$F$505,A167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67" s="15" t="str">
        <x:f>IF(A167="","",SUMIFS('服务流水'!$K$6:$K$505,'服务流水'!$F$6:$F$505,A167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67" s="2" t="str">
        <x:f>IF(A167="","",IF(B167&gt;0,1,0))</x:f>
      </x:c>
      <x:c r="E167" s="2" t="str">
        <x:f>IF(A167="","",IF(B167&gt;=2,1,0))</x:f>
      </x:c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</x:row>
    <x:row r="168" ht="25" customHeight="1">
      <x:c r="A168" s="2"/>
      <x:c r="B168" s="2" t="str">
        <x:f>IF(A168="","",COUNTIFS('服务流水'!$F$6:$F$505,A168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68" s="15" t="str">
        <x:f>IF(A168="","",SUMIFS('服务流水'!$K$6:$K$505,'服务流水'!$F$6:$F$505,A168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68" s="2" t="str">
        <x:f>IF(A168="","",IF(B168&gt;0,1,0))</x:f>
      </x:c>
      <x:c r="E168" s="2" t="str">
        <x:f>IF(A168="","",IF(B168&gt;=2,1,0))</x:f>
      </x:c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</x:row>
    <x:row r="169" ht="25" customHeight="1">
      <x:c r="A169" s="2"/>
      <x:c r="B169" s="2" t="str">
        <x:f>IF(A169="","",COUNTIFS('服务流水'!$F$6:$F$505,A169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69" s="15" t="str">
        <x:f>IF(A169="","",SUMIFS('服务流水'!$K$6:$K$505,'服务流水'!$F$6:$F$505,A169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69" s="2" t="str">
        <x:f>IF(A169="","",IF(B169&gt;0,1,0))</x:f>
      </x:c>
      <x:c r="E169" s="2" t="str">
        <x:f>IF(A169="","",IF(B169&gt;=2,1,0))</x:f>
      </x:c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</x:row>
    <x:row r="170" ht="25" customHeight="1">
      <x:c r="A170" s="2"/>
      <x:c r="B170" s="2" t="str">
        <x:f>IF(A170="","",COUNTIFS('服务流水'!$F$6:$F$505,A170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70" s="15" t="str">
        <x:f>IF(A170="","",SUMIFS('服务流水'!$K$6:$K$505,'服务流水'!$F$6:$F$505,A170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70" s="2" t="str">
        <x:f>IF(A170="","",IF(B170&gt;0,1,0))</x:f>
      </x:c>
      <x:c r="E170" s="2" t="str">
        <x:f>IF(A170="","",IF(B170&gt;=2,1,0))</x:f>
      </x:c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</x:row>
    <x:row r="171" ht="25" customHeight="1">
      <x:c r="A171" s="2"/>
      <x:c r="B171" s="2" t="str">
        <x:f>IF(A171="","",COUNTIFS('服务流水'!$F$6:$F$505,A171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71" s="15" t="str">
        <x:f>IF(A171="","",SUMIFS('服务流水'!$K$6:$K$505,'服务流水'!$F$6:$F$505,A171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71" s="2" t="str">
        <x:f>IF(A171="","",IF(B171&gt;0,1,0))</x:f>
      </x:c>
      <x:c r="E171" s="2" t="str">
        <x:f>IF(A171="","",IF(B171&gt;=2,1,0))</x:f>
      </x:c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</x:row>
    <x:row r="172" ht="25" customHeight="1">
      <x:c r="A172" s="2"/>
      <x:c r="B172" s="2" t="str">
        <x:f>IF(A172="","",COUNTIFS('服务流水'!$F$6:$F$505,A172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72" s="15" t="str">
        <x:f>IF(A172="","",SUMIFS('服务流水'!$K$6:$K$505,'服务流水'!$F$6:$F$505,A172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72" s="2" t="str">
        <x:f>IF(A172="","",IF(B172&gt;0,1,0))</x:f>
      </x:c>
      <x:c r="E172" s="2" t="str">
        <x:f>IF(A172="","",IF(B172&gt;=2,1,0))</x:f>
      </x:c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</x:row>
    <x:row r="173" ht="25" customHeight="1">
      <x:c r="A173" s="2"/>
      <x:c r="B173" s="2" t="str">
        <x:f>IF(A173="","",COUNTIFS('服务流水'!$F$6:$F$505,A173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73" s="15" t="str">
        <x:f>IF(A173="","",SUMIFS('服务流水'!$K$6:$K$505,'服务流水'!$F$6:$F$505,A173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73" s="2" t="str">
        <x:f>IF(A173="","",IF(B173&gt;0,1,0))</x:f>
      </x:c>
      <x:c r="E173" s="2" t="str">
        <x:f>IF(A173="","",IF(B173&gt;=2,1,0))</x:f>
      </x:c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</x:row>
    <x:row r="174" ht="25" customHeight="1">
      <x:c r="A174" s="2"/>
      <x:c r="B174" s="2" t="str">
        <x:f>IF(A174="","",COUNTIFS('服务流水'!$F$6:$F$505,A174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74" s="15" t="str">
        <x:f>IF(A174="","",SUMIFS('服务流水'!$K$6:$K$505,'服务流水'!$F$6:$F$505,A174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74" s="2" t="str">
        <x:f>IF(A174="","",IF(B174&gt;0,1,0))</x:f>
      </x:c>
      <x:c r="E174" s="2" t="str">
        <x:f>IF(A174="","",IF(B174&gt;=2,1,0))</x:f>
      </x:c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</x:row>
    <x:row r="175" ht="25" customHeight="1">
      <x:c r="A175" s="2"/>
      <x:c r="B175" s="2" t="str">
        <x:f>IF(A175="","",COUNTIFS('服务流水'!$F$6:$F$505,A175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75" s="15" t="str">
        <x:f>IF(A175="","",SUMIFS('服务流水'!$K$6:$K$505,'服务流水'!$F$6:$F$505,A175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75" s="2" t="str">
        <x:f>IF(A175="","",IF(B175&gt;0,1,0))</x:f>
      </x:c>
      <x:c r="E175" s="2" t="str">
        <x:f>IF(A175="","",IF(B175&gt;=2,1,0))</x:f>
      </x:c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</x:row>
    <x:row r="176" ht="25" customHeight="1">
      <x:c r="A176" s="2"/>
      <x:c r="B176" s="2" t="str">
        <x:f>IF(A176="","",COUNTIFS('服务流水'!$F$6:$F$505,A176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76" s="15" t="str">
        <x:f>IF(A176="","",SUMIFS('服务流水'!$K$6:$K$505,'服务流水'!$F$6:$F$505,A176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76" s="2" t="str">
        <x:f>IF(A176="","",IF(B176&gt;0,1,0))</x:f>
      </x:c>
      <x:c r="E176" s="2" t="str">
        <x:f>IF(A176="","",IF(B176&gt;=2,1,0))</x:f>
      </x:c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</x:row>
    <x:row r="177" ht="25" customHeight="1">
      <x:c r="A177" s="2"/>
      <x:c r="B177" s="2" t="str">
        <x:f>IF(A177="","",COUNTIFS('服务流水'!$F$6:$F$505,A177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77" s="15" t="str">
        <x:f>IF(A177="","",SUMIFS('服务流水'!$K$6:$K$505,'服务流水'!$F$6:$F$505,A177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77" s="2" t="str">
        <x:f>IF(A177="","",IF(B177&gt;0,1,0))</x:f>
      </x:c>
      <x:c r="E177" s="2" t="str">
        <x:f>IF(A177="","",IF(B177&gt;=2,1,0))</x:f>
      </x:c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</x:row>
    <x:row r="178" ht="25" customHeight="1">
      <x:c r="A178" s="2"/>
      <x:c r="B178" s="2" t="str">
        <x:f>IF(A178="","",COUNTIFS('服务流水'!$F$6:$F$505,A178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78" s="15" t="str">
        <x:f>IF(A178="","",SUMIFS('服务流水'!$K$6:$K$505,'服务流水'!$F$6:$F$505,A178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78" s="2" t="str">
        <x:f>IF(A178="","",IF(B178&gt;0,1,0))</x:f>
      </x:c>
      <x:c r="E178" s="2" t="str">
        <x:f>IF(A178="","",IF(B178&gt;=2,1,0))</x:f>
      </x:c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</x:row>
    <x:row r="179" ht="25" customHeight="1">
      <x:c r="A179" s="2"/>
      <x:c r="B179" s="2" t="str">
        <x:f>IF(A179="","",COUNTIFS('服务流水'!$F$6:$F$505,A179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79" s="15" t="str">
        <x:f>IF(A179="","",SUMIFS('服务流水'!$K$6:$K$505,'服务流水'!$F$6:$F$505,A179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79" s="2" t="str">
        <x:f>IF(A179="","",IF(B179&gt;0,1,0))</x:f>
      </x:c>
      <x:c r="E179" s="2" t="str">
        <x:f>IF(A179="","",IF(B179&gt;=2,1,0))</x:f>
      </x:c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</x:row>
    <x:row r="180" ht="25" customHeight="1">
      <x:c r="A180" s="2"/>
      <x:c r="B180" s="2" t="str">
        <x:f>IF(A180="","",COUNTIFS('服务流水'!$F$6:$F$505,A180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80" s="15" t="str">
        <x:f>IF(A180="","",SUMIFS('服务流水'!$K$6:$K$505,'服务流水'!$F$6:$F$505,A180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80" s="2" t="str">
        <x:f>IF(A180="","",IF(B180&gt;0,1,0))</x:f>
      </x:c>
      <x:c r="E180" s="2" t="str">
        <x:f>IF(A180="","",IF(B180&gt;=2,1,0))</x:f>
      </x:c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</x:row>
    <x:row r="181" ht="25" customHeight="1">
      <x:c r="A181" s="2"/>
      <x:c r="B181" s="2" t="str">
        <x:f>IF(A181="","",COUNTIFS('服务流水'!$F$6:$F$505,A181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81" s="15" t="str">
        <x:f>IF(A181="","",SUMIFS('服务流水'!$K$6:$K$505,'服务流水'!$F$6:$F$505,A181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81" s="2" t="str">
        <x:f>IF(A181="","",IF(B181&gt;0,1,0))</x:f>
      </x:c>
      <x:c r="E181" s="2" t="str">
        <x:f>IF(A181="","",IF(B181&gt;=2,1,0))</x:f>
      </x:c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</x:row>
    <x:row r="182" ht="25" customHeight="1">
      <x:c r="A182" s="2"/>
      <x:c r="B182" s="2" t="str">
        <x:f>IF(A182="","",COUNTIFS('服务流水'!$F$6:$F$505,A182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82" s="15" t="str">
        <x:f>IF(A182="","",SUMIFS('服务流水'!$K$6:$K$505,'服务流水'!$F$6:$F$505,A182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82" s="2" t="str">
        <x:f>IF(A182="","",IF(B182&gt;0,1,0))</x:f>
      </x:c>
      <x:c r="E182" s="2" t="str">
        <x:f>IF(A182="","",IF(B182&gt;=2,1,0))</x:f>
      </x:c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</x:row>
    <x:row r="183" ht="25" customHeight="1">
      <x:c r="A183" s="2"/>
      <x:c r="B183" s="2" t="str">
        <x:f>IF(A183="","",COUNTIFS('服务流水'!$F$6:$F$505,A183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83" s="15" t="str">
        <x:f>IF(A183="","",SUMIFS('服务流水'!$K$6:$K$505,'服务流水'!$F$6:$F$505,A183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83" s="2" t="str">
        <x:f>IF(A183="","",IF(B183&gt;0,1,0))</x:f>
      </x:c>
      <x:c r="E183" s="2" t="str">
        <x:f>IF(A183="","",IF(B183&gt;=2,1,0))</x:f>
      </x:c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</x:row>
    <x:row r="184" ht="25" customHeight="1">
      <x:c r="A184" s="2"/>
      <x:c r="B184" s="2" t="str">
        <x:f>IF(A184="","",COUNTIFS('服务流水'!$F$6:$F$505,A184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84" s="15" t="str">
        <x:f>IF(A184="","",SUMIFS('服务流水'!$K$6:$K$505,'服务流水'!$F$6:$F$505,A184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84" s="2" t="str">
        <x:f>IF(A184="","",IF(B184&gt;0,1,0))</x:f>
      </x:c>
      <x:c r="E184" s="2" t="str">
        <x:f>IF(A184="","",IF(B184&gt;=2,1,0))</x:f>
      </x:c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</x:row>
    <x:row r="185" ht="25" customHeight="1">
      <x:c r="A185" s="2"/>
      <x:c r="B185" s="2" t="str">
        <x:f>IF(A185="","",COUNTIFS('服务流水'!$F$6:$F$505,A185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85" s="15" t="str">
        <x:f>IF(A185="","",SUMIFS('服务流水'!$K$6:$K$505,'服务流水'!$F$6:$F$505,A185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85" s="2" t="str">
        <x:f>IF(A185="","",IF(B185&gt;0,1,0))</x:f>
      </x:c>
      <x:c r="E185" s="2" t="str">
        <x:f>IF(A185="","",IF(B185&gt;=2,1,0))</x:f>
      </x:c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</x:row>
    <x:row r="186" ht="25" customHeight="1">
      <x:c r="A186" s="2"/>
      <x:c r="B186" s="2" t="str">
        <x:f>IF(A186="","",COUNTIFS('服务流水'!$F$6:$F$505,A186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86" s="15" t="str">
        <x:f>IF(A186="","",SUMIFS('服务流水'!$K$6:$K$505,'服务流水'!$F$6:$F$505,A186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86" s="2" t="str">
        <x:f>IF(A186="","",IF(B186&gt;0,1,0))</x:f>
      </x:c>
      <x:c r="E186" s="2" t="str">
        <x:f>IF(A186="","",IF(B186&gt;=2,1,0))</x:f>
      </x:c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</x:row>
    <x:row r="187" ht="25" customHeight="1">
      <x:c r="A187" s="2"/>
      <x:c r="B187" s="2" t="str">
        <x:f>IF(A187="","",COUNTIFS('服务流水'!$F$6:$F$505,A187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87" s="15" t="str">
        <x:f>IF(A187="","",SUMIFS('服务流水'!$K$6:$K$505,'服务流水'!$F$6:$F$505,A187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87" s="2" t="str">
        <x:f>IF(A187="","",IF(B187&gt;0,1,0))</x:f>
      </x:c>
      <x:c r="E187" s="2" t="str">
        <x:f>IF(A187="","",IF(B187&gt;=2,1,0))</x:f>
      </x:c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</x:row>
    <x:row r="188" ht="25" customHeight="1">
      <x:c r="A188" s="2"/>
      <x:c r="B188" s="2" t="str">
        <x:f>IF(A188="","",COUNTIFS('服务流水'!$F$6:$F$505,A188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88" s="15" t="str">
        <x:f>IF(A188="","",SUMIFS('服务流水'!$K$6:$K$505,'服务流水'!$F$6:$F$505,A188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88" s="2" t="str">
        <x:f>IF(A188="","",IF(B188&gt;0,1,0))</x:f>
      </x:c>
      <x:c r="E188" s="2" t="str">
        <x:f>IF(A188="","",IF(B188&gt;=2,1,0))</x:f>
      </x:c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</x:row>
    <x:row r="189" ht="25" customHeight="1">
      <x:c r="A189" s="2"/>
      <x:c r="B189" s="2" t="str">
        <x:f>IF(A189="","",COUNTIFS('服务流水'!$F$6:$F$505,A189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89" s="15" t="str">
        <x:f>IF(A189="","",SUMIFS('服务流水'!$K$6:$K$505,'服务流水'!$F$6:$F$505,A189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89" s="2" t="str">
        <x:f>IF(A189="","",IF(B189&gt;0,1,0))</x:f>
      </x:c>
      <x:c r="E189" s="2" t="str">
        <x:f>IF(A189="","",IF(B189&gt;=2,1,0))</x:f>
      </x:c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</x:row>
    <x:row r="190" ht="25" customHeight="1">
      <x:c r="A190" s="2"/>
      <x:c r="B190" s="2" t="str">
        <x:f>IF(A190="","",COUNTIFS('服务流水'!$F$6:$F$505,A190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90" s="15" t="str">
        <x:f>IF(A190="","",SUMIFS('服务流水'!$K$6:$K$505,'服务流水'!$F$6:$F$505,A190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90" s="2" t="str">
        <x:f>IF(A190="","",IF(B190&gt;0,1,0))</x:f>
      </x:c>
      <x:c r="E190" s="2" t="str">
        <x:f>IF(A190="","",IF(B190&gt;=2,1,0))</x:f>
      </x:c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</x:row>
    <x:row r="191" ht="25" customHeight="1">
      <x:c r="A191" s="2"/>
      <x:c r="B191" s="2" t="str">
        <x:f>IF(A191="","",COUNTIFS('服务流水'!$F$6:$F$505,A191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91" s="15" t="str">
        <x:f>IF(A191="","",SUMIFS('服务流水'!$K$6:$K$505,'服务流水'!$F$6:$F$505,A191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91" s="2" t="str">
        <x:f>IF(A191="","",IF(B191&gt;0,1,0))</x:f>
      </x:c>
      <x:c r="E191" s="2" t="str">
        <x:f>IF(A191="","",IF(B191&gt;=2,1,0))</x:f>
      </x:c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</x:row>
    <x:row r="192" ht="25" customHeight="1">
      <x:c r="A192" s="2"/>
      <x:c r="B192" s="2" t="str">
        <x:f>IF(A192="","",COUNTIFS('服务流水'!$F$6:$F$505,A192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92" s="15" t="str">
        <x:f>IF(A192="","",SUMIFS('服务流水'!$K$6:$K$505,'服务流水'!$F$6:$F$505,A192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92" s="2" t="str">
        <x:f>IF(A192="","",IF(B192&gt;0,1,0))</x:f>
      </x:c>
      <x:c r="E192" s="2" t="str">
        <x:f>IF(A192="","",IF(B192&gt;=2,1,0))</x:f>
      </x:c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</x:row>
    <x:row r="193" ht="25" customHeight="1">
      <x:c r="A193" s="2"/>
      <x:c r="B193" s="2" t="str">
        <x:f>IF(A193="","",COUNTIFS('服务流水'!$F$6:$F$505,A193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93" s="15" t="str">
        <x:f>IF(A193="","",SUMIFS('服务流水'!$K$6:$K$505,'服务流水'!$F$6:$F$505,A193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93" s="2" t="str">
        <x:f>IF(A193="","",IF(B193&gt;0,1,0))</x:f>
      </x:c>
      <x:c r="E193" s="2" t="str">
        <x:f>IF(A193="","",IF(B193&gt;=2,1,0))</x:f>
      </x:c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</x:row>
    <x:row r="194" ht="25" customHeight="1">
      <x:c r="A194" s="2"/>
      <x:c r="B194" s="2" t="str">
        <x:f>IF(A194="","",COUNTIFS('服务流水'!$F$6:$F$505,A194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94" s="15" t="str">
        <x:f>IF(A194="","",SUMIFS('服务流水'!$K$6:$K$505,'服务流水'!$F$6:$F$505,A194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94" s="2" t="str">
        <x:f>IF(A194="","",IF(B194&gt;0,1,0))</x:f>
      </x:c>
      <x:c r="E194" s="2" t="str">
        <x:f>IF(A194="","",IF(B194&gt;=2,1,0))</x:f>
      </x:c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</x:row>
    <x:row r="195" ht="25" customHeight="1">
      <x:c r="A195" s="2"/>
      <x:c r="B195" s="2" t="str">
        <x:f>IF(A195="","",COUNTIFS('服务流水'!$F$6:$F$505,A195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95" s="15" t="str">
        <x:f>IF(A195="","",SUMIFS('服务流水'!$K$6:$K$505,'服务流水'!$F$6:$F$505,A195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95" s="2" t="str">
        <x:f>IF(A195="","",IF(B195&gt;0,1,0))</x:f>
      </x:c>
      <x:c r="E195" s="2" t="str">
        <x:f>IF(A195="","",IF(B195&gt;=2,1,0))</x:f>
      </x:c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</x:row>
    <x:row r="196" ht="25" customHeight="1">
      <x:c r="A196" s="2"/>
      <x:c r="B196" s="2" t="str">
        <x:f>IF(A196="","",COUNTIFS('服务流水'!$F$6:$F$505,A196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96" s="15" t="str">
        <x:f>IF(A196="","",SUMIFS('服务流水'!$K$6:$K$505,'服务流水'!$F$6:$F$505,A196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96" s="2" t="str">
        <x:f>IF(A196="","",IF(B196&gt;0,1,0))</x:f>
      </x:c>
      <x:c r="E196" s="2" t="str">
        <x:f>IF(A196="","",IF(B196&gt;=2,1,0))</x:f>
      </x:c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</x:row>
    <x:row r="197" ht="25" customHeight="1">
      <x:c r="A197" s="2"/>
      <x:c r="B197" s="2" t="str">
        <x:f>IF(A197="","",COUNTIFS('服务流水'!$F$6:$F$505,A197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97" s="15" t="str">
        <x:f>IF(A197="","",SUMIFS('服务流水'!$K$6:$K$505,'服务流水'!$F$6:$F$505,A197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97" s="2" t="str">
        <x:f>IF(A197="","",IF(B197&gt;0,1,0))</x:f>
      </x:c>
      <x:c r="E197" s="2" t="str">
        <x:f>IF(A197="","",IF(B197&gt;=2,1,0))</x:f>
      </x:c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</x:row>
    <x:row r="198" ht="25" customHeight="1">
      <x:c r="A198" s="2"/>
      <x:c r="B198" s="2" t="str">
        <x:f>IF(A198="","",COUNTIFS('服务流水'!$F$6:$F$505,A198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98" s="15" t="str">
        <x:f>IF(A198="","",SUMIFS('服务流水'!$K$6:$K$505,'服务流水'!$F$6:$F$505,A198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98" s="2" t="str">
        <x:f>IF(A198="","",IF(B198&gt;0,1,0))</x:f>
      </x:c>
      <x:c r="E198" s="2" t="str">
        <x:f>IF(A198="","",IF(B198&gt;=2,1,0))</x:f>
      </x:c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</x:row>
    <x:row r="199" ht="25" customHeight="1">
      <x:c r="A199" s="2"/>
      <x:c r="B199" s="2" t="str">
        <x:f>IF(A199="","",COUNTIFS('服务流水'!$F$6:$F$505,A199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199" s="15" t="str">
        <x:f>IF(A199="","",SUMIFS('服务流水'!$K$6:$K$505,'服务流水'!$F$6:$F$505,A199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199" s="2" t="str">
        <x:f>IF(A199="","",IF(B199&gt;0,1,0))</x:f>
      </x:c>
      <x:c r="E199" s="2" t="str">
        <x:f>IF(A199="","",IF(B199&gt;=2,1,0))</x:f>
      </x:c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</x:row>
    <x:row r="200" ht="25" customHeight="1">
      <x:c r="A200" s="2"/>
      <x:c r="B200" s="2" t="str">
        <x:f>IF(A200="","",COUNTIFS('服务流水'!$F$6:$F$505,A200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200" s="15" t="str">
        <x:f>IF(A200="","",SUMIFS('服务流水'!$K$6:$K$505,'服务流水'!$F$6:$F$505,A200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200" s="2" t="str">
        <x:f>IF(A200="","",IF(B200&gt;0,1,0))</x:f>
      </x:c>
      <x:c r="E200" s="2" t="str">
        <x:f>IF(A200="","",IF(B200&gt;=2,1,0))</x:f>
      </x:c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</x:row>
    <x:row r="201" ht="25" customHeight="1">
      <x:c r="A201" s="2"/>
      <x:c r="B201" s="2" t="str">
        <x:f>IF(A201="","",COUNTIFS('服务流水'!$F$6:$F$505,A201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201" s="15" t="str">
        <x:f>IF(A201="","",SUMIFS('服务流水'!$K$6:$K$505,'服务流水'!$F$6:$F$505,A201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201" s="2" t="str">
        <x:f>IF(A201="","",IF(B201&gt;0,1,0))</x:f>
      </x:c>
      <x:c r="E201" s="2" t="str">
        <x:f>IF(A201="","",IF(B201&gt;=2,1,0))</x:f>
      </x:c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</x:row>
    <x:row r="202" ht="25" customHeight="1">
      <x:c r="A202" s="2"/>
      <x:c r="B202" s="2" t="str">
        <x:f>IF(A202="","",COUNTIFS('服务流水'!$F$6:$F$505,A202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202" s="15" t="str">
        <x:f>IF(A202="","",SUMIFS('服务流水'!$K$6:$K$505,'服务流水'!$F$6:$F$505,A202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202" s="2" t="str">
        <x:f>IF(A202="","",IF(B202&gt;0,1,0))</x:f>
      </x:c>
      <x:c r="E202" s="2" t="str">
        <x:f>IF(A202="","",IF(B202&gt;=2,1,0))</x:f>
      </x:c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</x:row>
    <x:row r="203" ht="25" customHeight="1">
      <x:c r="A203" s="2"/>
      <x:c r="B203" s="2" t="str">
        <x:f>IF(A203="","",COUNTIFS('服务流水'!$F$6:$F$505,A203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203" s="15" t="str">
        <x:f>IF(A203="","",SUMIFS('服务流水'!$K$6:$K$505,'服务流水'!$F$6:$F$505,A203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203" s="2" t="str">
        <x:f>IF(A203="","",IF(B203&gt;0,1,0))</x:f>
      </x:c>
      <x:c r="E203" s="2" t="str">
        <x:f>IF(A203="","",IF(B203&gt;=2,1,0))</x:f>
      </x:c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</x:row>
    <x:row r="204" ht="25" customHeight="1">
      <x:c r="A204" s="2"/>
      <x:c r="B204" s="2" t="str">
        <x:f>IF(A204="","",COUNTIFS('服务流水'!$F$6:$F$505,A204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204" s="15" t="str">
        <x:f>IF(A204="","",SUMIFS('服务流水'!$K$6:$K$505,'服务流水'!$F$6:$F$505,A204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204" s="2" t="str">
        <x:f>IF(A204="","",IF(B204&gt;0,1,0))</x:f>
      </x:c>
      <x:c r="E204" s="2" t="str">
        <x:f>IF(A204="","",IF(B204&gt;=2,1,0))</x:f>
      </x:c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</x:row>
    <x:row r="205" ht="25" customHeight="1">
      <x:c r="A205" s="2"/>
      <x:c r="B205" s="2" t="str">
        <x:f>IF(A205="","",COUNTIFS('服务流水'!$F$6:$F$505,A205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C205" s="15" t="str">
        <x:f>IF(A205="","",SUMIFS('服务流水'!$K$6:$K$505,'服务流水'!$F$6:$F$505,A205,'服务流水'!$B$6:$B$505,"&gt;="&amp;'经营总览'!$B$4,'服务流水'!$B$6:$B$505,"&lt;"&amp;('经营总览'!$D$4+1),'服务流水'!$C$6:$C$505,IF('经营总览'!$F$4="全部","*",'经营总览'!$F$4),'服务流水'!$D$6:$D$505,IF('经营总览'!$B$5="全部","*",'经营总览'!$B$5)))</x:f>
      </x:c>
      <x:c r="D205" s="2" t="str">
        <x:f>IF(A205="","",IF(B205&gt;0,1,0))</x:f>
      </x:c>
      <x:c r="E205" s="2" t="str">
        <x:f>IF(A205="","",IF(B205&gt;=2,1,0))</x:f>
      </x:c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</x:row>
    <x:row r="206" ht="2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</x:row>
    <x:row r="207" ht="2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</x:row>
    <x:row r="208" ht="2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</x:row>
    <x:row r="209" ht="2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</x:row>
    <x:row r="210" ht="2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22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3" t="str">
        <x:v>到账核查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按订单编号匹配全部流水。预计到账 = 服务净额 − 手续费；差额 = 银行到账 − 预计到账。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0" customHeight="1">
      <x:c r="A5" s="12" t="str">
        <x:v>订单编号</x:v>
      </x:c>
      <x:c r="B5" s="12" t="str">
        <x:v>服务日期</x:v>
      </x:c>
      <x:c r="C5" s="12" t="str">
        <x:v>服务净额</x:v>
      </x:c>
      <x:c r="D5" s="12" t="str">
        <x:v>手续费</x:v>
      </x:c>
      <x:c r="E5" s="12" t="str">
        <x:v>预计到账</x:v>
      </x:c>
      <x:c r="F5" s="12" t="str">
        <x:v>银行到账</x:v>
      </x:c>
      <x:c r="G5" s="12" t="str">
        <x:v>到账差额</x:v>
      </x:c>
      <x:c r="H5" s="12" t="str">
        <x:v>核查结果</x:v>
      </x:c>
      <x:c r="I5" s="2"/>
      <x:c r="J5" s="2"/>
      <x:c r="K5" s="2"/>
      <x:c r="L5" s="2"/>
      <x:c r="M5" s="2"/>
      <x:c r="N5" s="2"/>
      <x:c r="O5" s="2"/>
      <x:c r="P5" s="2"/>
    </x:row>
    <x:row r="6" ht="25" customHeight="1">
      <x:c r="A6" s="2" t="str">
        <x:f>IF('服务流水'!A6="","",'服务流水'!A6)</x:f>
        <x:v>CS00001</x:v>
      </x:c>
      <x:c r="B6" s="5" t="n">
        <x:f>IF(A6="","",'服务流水'!B6)</x:f>
        <x:v>46266</x:v>
      </x:c>
      <x:c r="C6" s="15" t="n">
        <x:f>IF(A6="","",'服务流水'!K6)</x:f>
        <x:v>208</x:v>
      </x:c>
      <x:c r="D6" s="15" t="n">
        <x:f>IF(A6="","",'服务流水'!I6)</x:f>
        <x:v>1.25</x:v>
      </x:c>
      <x:c r="E6" s="15" t="n">
        <x:f>IF(A6="","",ROUND(C6-D6,2))</x:f>
        <x:v>206.75</x:v>
      </x:c>
      <x:c r="F6" s="18" t="str">
        <x:f>IF(A6="","",IF(COUNTIFS('银行到账'!$A$6:$A$505,A6)=0,"未到账",SUMIFS('银行到账'!$C$6:$C$505,'银行到账'!$A$6:$A$505,A6)))</x:f>
        <x:v>未到账</x:v>
      </x:c>
      <x:c r="G6" s="18" t="str">
        <x:f>IF(A6="","",IF(F6="未到账","n.a.",ROUND(F6-E6,2)))</x:f>
        <x:v>n.a.</x:v>
      </x:c>
      <x:c r="H6" s="2" t="str">
        <x:f>IF(A6="","",IF(COUNTIFS('服务流水'!$A$6:$A$505,A6)&gt;1,"订单重复",IF(COUNTIFS('银行到账'!$A$6:$A$505,A6)&gt;1,"到账编号重复",IF(F6="未到账","待到账",IF(ABS(G6)&gt;0.01,"差额待核查","金额一致")))))</x:f>
        <x:v>待到账</x:v>
      </x:c>
      <x:c r="I6" s="2"/>
      <x:c r="J6" s="2"/>
      <x:c r="K6" s="2"/>
      <x:c r="L6" s="2"/>
      <x:c r="M6" s="2"/>
      <x:c r="N6" s="2"/>
      <x:c r="O6" s="2"/>
      <x:c r="P6" s="2"/>
    </x:row>
    <x:row r="7" ht="25" customHeight="1">
      <x:c r="A7" s="2" t="str">
        <x:f>IF('服务流水'!A7="","",'服务流水'!A7)</x:f>
        <x:v>CS00002</x:v>
      </x:c>
      <x:c r="B7" s="5" t="n">
        <x:f>IF(A7="","",'服务流水'!B7)</x:f>
        <x:v>46266</x:v>
      </x:c>
      <x:c r="C7" s="15" t="n">
        <x:f>IF(A7="","",'服务流水'!K7)</x:f>
        <x:v>298</x:v>
      </x:c>
      <x:c r="D7" s="15" t="n">
        <x:f>IF(A7="","",'服务流水'!I7)</x:f>
        <x:v>1.79</x:v>
      </x:c>
      <x:c r="E7" s="15" t="n">
        <x:f>IF(A7="","",ROUND(C7-D7,2))</x:f>
        <x:v>296.21</x:v>
      </x:c>
      <x:c r="F7" s="18" t="n">
        <x:f>IF(A7="","",IF(COUNTIFS('银行到账'!$A$6:$A$505,A7)=0,"未到账",SUMIFS('银行到账'!$C$6:$C$505,'银行到账'!$A$6:$A$505,A7)))</x:f>
        <x:v>296.21</x:v>
      </x:c>
      <x:c r="G7" s="18" t="n">
        <x:f>IF(A7="","",IF(F7="未到账","n.a.",ROUND(F7-E7,2)))</x:f>
        <x:v>0</x:v>
      </x:c>
      <x:c r="H7" s="2" t="str">
        <x:f>IF(A7="","",IF(COUNTIFS('服务流水'!$A$6:$A$505,A7)&gt;1,"订单重复",IF(COUNTIFS('银行到账'!$A$6:$A$505,A7)&gt;1,"到账编号重复",IF(F7="未到账","待到账",IF(ABS(G7)&gt;0.01,"差额待核查","金额一致")))))</x:f>
        <x:v>金额一致</x:v>
      </x:c>
      <x:c r="I7" s="2"/>
      <x:c r="J7" s="2"/>
      <x:c r="K7" s="2"/>
      <x:c r="L7" s="2"/>
      <x:c r="M7" s="2"/>
      <x:c r="N7" s="2"/>
      <x:c r="O7" s="2"/>
      <x:c r="P7" s="2"/>
    </x:row>
    <x:row r="8" ht="25" customHeight="1">
      <x:c r="A8" s="2" t="str">
        <x:f>IF('服务流水'!A8="","",'服务流水'!A8)</x:f>
        <x:v>CS00003</x:v>
      </x:c>
      <x:c r="B8" s="5" t="n">
        <x:f>IF(A8="","",'服务流水'!B8)</x:f>
        <x:v>46266</x:v>
      </x:c>
      <x:c r="C8" s="15" t="n">
        <x:f>IF(A8="","",'服务流水'!K8)</x:f>
        <x:v>68</x:v>
      </x:c>
      <x:c r="D8" s="15" t="n">
        <x:f>IF(A8="","",'服务流水'!I8)</x:f>
        <x:v>0.41</x:v>
      </x:c>
      <x:c r="E8" s="15" t="n">
        <x:f>IF(A8="","",ROUND(C8-D8,2))</x:f>
        <x:v>67.59</x:v>
      </x:c>
      <x:c r="F8" s="18" t="n">
        <x:f>IF(A8="","",IF(COUNTIFS('银行到账'!$A$6:$A$505,A8)=0,"未到账",SUMIFS('银行到账'!$C$6:$C$505,'银行到账'!$A$6:$A$505,A8)))</x:f>
        <x:v>67.59</x:v>
      </x:c>
      <x:c r="G8" s="18" t="n">
        <x:f>IF(A8="","",IF(F8="未到账","n.a.",ROUND(F8-E8,2)))</x:f>
        <x:v>0</x:v>
      </x:c>
      <x:c r="H8" s="2" t="str">
        <x:f>IF(A8="","",IF(COUNTIFS('服务流水'!$A$6:$A$505,A8)&gt;1,"订单重复",IF(COUNTIFS('银行到账'!$A$6:$A$505,A8)&gt;1,"到账编号重复",IF(F8="未到账","待到账",IF(ABS(G8)&gt;0.01,"差额待核查","金额一致")))))</x:f>
        <x:v>金额一致</x:v>
      </x:c>
      <x:c r="I8" s="2"/>
      <x:c r="J8" s="2"/>
      <x:c r="K8" s="2"/>
      <x:c r="L8" s="2"/>
      <x:c r="M8" s="2"/>
      <x:c r="N8" s="2"/>
      <x:c r="O8" s="2"/>
      <x:c r="P8" s="2"/>
    </x:row>
    <x:row r="9" ht="25" customHeight="1">
      <x:c r="A9" s="2" t="str">
        <x:f>IF('服务流水'!A9="","",'服务流水'!A9)</x:f>
        <x:v>CS00004</x:v>
      </x:c>
      <x:c r="B9" s="5" t="n">
        <x:f>IF(A9="","",'服务流水'!B9)</x:f>
        <x:v>46266</x:v>
      </x:c>
      <x:c r="C9" s="15" t="n">
        <x:f>IF(A9="","",'服务流水'!K9)</x:f>
        <x:v>168</x:v>
      </x:c>
      <x:c r="D9" s="15" t="n">
        <x:f>IF(A9="","",'服务流水'!I9)</x:f>
        <x:v>1.01</x:v>
      </x:c>
      <x:c r="E9" s="15" t="n">
        <x:f>IF(A9="","",ROUND(C9-D9,2))</x:f>
        <x:v>166.99</x:v>
      </x:c>
      <x:c r="F9" s="18" t="n">
        <x:f>IF(A9="","",IF(COUNTIFS('银行到账'!$A$6:$A$505,A9)=0,"未到账",SUMIFS('银行到账'!$C$6:$C$505,'银行到账'!$A$6:$A$505,A9)))</x:f>
        <x:v>166.99</x:v>
      </x:c>
      <x:c r="G9" s="18" t="n">
        <x:f>IF(A9="","",IF(F9="未到账","n.a.",ROUND(F9-E9,2)))</x:f>
        <x:v>0</x:v>
      </x:c>
      <x:c r="H9" s="2" t="str">
        <x:f>IF(A9="","",IF(COUNTIFS('服务流水'!$A$6:$A$505,A9)&gt;1,"订单重复",IF(COUNTIFS('银行到账'!$A$6:$A$505,A9)&gt;1,"到账编号重复",IF(F9="未到账","待到账",IF(ABS(G9)&gt;0.01,"差额待核查","金额一致")))))</x:f>
        <x:v>金额一致</x:v>
      </x:c>
      <x:c r="I9" s="2"/>
      <x:c r="J9" s="2"/>
      <x:c r="K9" s="2"/>
      <x:c r="L9" s="2"/>
      <x:c r="M9" s="2"/>
      <x:c r="N9" s="2"/>
      <x:c r="O9" s="2"/>
      <x:c r="P9" s="2"/>
    </x:row>
    <x:row r="10" ht="25" customHeight="1">
      <x:c r="A10" s="2" t="str">
        <x:f>IF('服务流水'!A10="","",'服务流水'!A10)</x:f>
        <x:v>CS00005</x:v>
      </x:c>
      <x:c r="B10" s="5" t="n">
        <x:f>IF(A10="","",'服务流水'!B10)</x:f>
        <x:v>46266</x:v>
      </x:c>
      <x:c r="C10" s="15" t="n">
        <x:f>IF(A10="","",'服务流水'!K10)</x:f>
        <x:v>268</x:v>
      </x:c>
      <x:c r="D10" s="15" t="n">
        <x:f>IF(A10="","",'服务流水'!I10)</x:f>
        <x:v>1.61</x:v>
      </x:c>
      <x:c r="E10" s="15" t="n">
        <x:f>IF(A10="","",ROUND(C10-D10,2))</x:f>
        <x:v>266.39</x:v>
      </x:c>
      <x:c r="F10" s="18" t="n">
        <x:f>IF(A10="","",IF(COUNTIFS('银行到账'!$A$6:$A$505,A10)=0,"未到账",SUMIFS('银行到账'!$C$6:$C$505,'银行到账'!$A$6:$A$505,A10)))</x:f>
        <x:v>266.39</x:v>
      </x:c>
      <x:c r="G10" s="18" t="n">
        <x:f>IF(A10="","",IF(F10="未到账","n.a.",ROUND(F10-E10,2)))</x:f>
        <x:v>0</x:v>
      </x:c>
      <x:c r="H10" s="2" t="str">
        <x:f>IF(A10="","",IF(COUNTIFS('服务流水'!$A$6:$A$505,A10)&gt;1,"订单重复",IF(COUNTIFS('银行到账'!$A$6:$A$505,A10)&gt;1,"到账编号重复",IF(F10="未到账","待到账",IF(ABS(G10)&gt;0.01,"差额待核查","金额一致")))))</x:f>
        <x:v>金额一致</x:v>
      </x:c>
      <x:c r="I10" s="2"/>
      <x:c r="J10" s="2"/>
      <x:c r="K10" s="2"/>
      <x:c r="L10" s="2"/>
      <x:c r="M10" s="2"/>
      <x:c r="N10" s="2"/>
      <x:c r="O10" s="2"/>
      <x:c r="P10" s="2"/>
    </x:row>
    <x:row r="11" ht="25" customHeight="1">
      <x:c r="A11" s="2" t="str">
        <x:f>IF('服务流水'!A11="","",'服务流水'!A11)</x:f>
        <x:v>CS00006</x:v>
      </x:c>
      <x:c r="B11" s="5" t="n">
        <x:f>IF(A11="","",'服务流水'!B11)</x:f>
        <x:v>46267</x:v>
      </x:c>
      <x:c r="C11" s="15" t="n">
        <x:f>IF(A11="","",'服务流水'!K11)</x:f>
        <x:v>298</x:v>
      </x:c>
      <x:c r="D11" s="15" t="n">
        <x:f>IF(A11="","",'服务流水'!I11)</x:f>
        <x:v>1.79</x:v>
      </x:c>
      <x:c r="E11" s="15" t="n">
        <x:f>IF(A11="","",ROUND(C11-D11,2))</x:f>
        <x:v>296.21</x:v>
      </x:c>
      <x:c r="F11" s="18" t="n">
        <x:f>IF(A11="","",IF(COUNTIFS('银行到账'!$A$6:$A$505,A11)=0,"未到账",SUMIFS('银行到账'!$C$6:$C$505,'银行到账'!$A$6:$A$505,A11)))</x:f>
        <x:v>296.21</x:v>
      </x:c>
      <x:c r="G11" s="18" t="n">
        <x:f>IF(A11="","",IF(F11="未到账","n.a.",ROUND(F11-E11,2)))</x:f>
        <x:v>0</x:v>
      </x:c>
      <x:c r="H11" s="2" t="str">
        <x:f>IF(A11="","",IF(COUNTIFS('服务流水'!$A$6:$A$505,A11)&gt;1,"订单重复",IF(COUNTIFS('银行到账'!$A$6:$A$505,A11)&gt;1,"到账编号重复",IF(F11="未到账","待到账",IF(ABS(G11)&gt;0.01,"差额待核查","金额一致")))))</x:f>
        <x:v>金额一致</x:v>
      </x:c>
      <x:c r="I11" s="2"/>
      <x:c r="J11" s="2"/>
      <x:c r="K11" s="2"/>
      <x:c r="L11" s="2"/>
      <x:c r="M11" s="2"/>
      <x:c r="N11" s="2"/>
      <x:c r="O11" s="2"/>
      <x:c r="P11" s="2"/>
    </x:row>
    <x:row r="12" ht="25" customHeight="1">
      <x:c r="A12" s="2" t="str">
        <x:f>IF('服务流水'!A12="","",'服务流水'!A12)</x:f>
        <x:v>CS00007</x:v>
      </x:c>
      <x:c r="B12" s="5" t="n">
        <x:f>IF(A12="","",'服务流水'!B12)</x:f>
        <x:v>46267</x:v>
      </x:c>
      <x:c r="C12" s="15" t="n">
        <x:f>IF(A12="","",'服务流水'!K12)</x:f>
        <x:v>68</x:v>
      </x:c>
      <x:c r="D12" s="15" t="n">
        <x:f>IF(A12="","",'服务流水'!I12)</x:f>
        <x:v>0.41</x:v>
      </x:c>
      <x:c r="E12" s="15" t="n">
        <x:f>IF(A12="","",ROUND(C12-D12,2))</x:f>
        <x:v>67.59</x:v>
      </x:c>
      <x:c r="F12" s="18" t="n">
        <x:f>IF(A12="","",IF(COUNTIFS('银行到账'!$A$6:$A$505,A12)=0,"未到账",SUMIFS('银行到账'!$C$6:$C$505,'银行到账'!$A$6:$A$505,A12)))</x:f>
        <x:v>67.59</x:v>
      </x:c>
      <x:c r="G12" s="18" t="n">
        <x:f>IF(A12="","",IF(F12="未到账","n.a.",ROUND(F12-E12,2)))</x:f>
        <x:v>0</x:v>
      </x:c>
      <x:c r="H12" s="2" t="str">
        <x:f>IF(A12="","",IF(COUNTIFS('服务流水'!$A$6:$A$505,A12)&gt;1,"订单重复",IF(COUNTIFS('银行到账'!$A$6:$A$505,A12)&gt;1,"到账编号重复",IF(F12="未到账","待到账",IF(ABS(G12)&gt;0.01,"差额待核查","金额一致")))))</x:f>
        <x:v>金额一致</x:v>
      </x:c>
      <x:c r="I12" s="2"/>
      <x:c r="J12" s="2"/>
      <x:c r="K12" s="2"/>
      <x:c r="L12" s="2"/>
      <x:c r="M12" s="2"/>
      <x:c r="N12" s="2"/>
      <x:c r="O12" s="2"/>
      <x:c r="P12" s="2"/>
    </x:row>
    <x:row r="13" ht="25" customHeight="1">
      <x:c r="A13" s="2" t="str">
        <x:f>IF('服务流水'!A13="","",'服务流水'!A13)</x:f>
        <x:v>CS00008</x:v>
      </x:c>
      <x:c r="B13" s="5" t="n">
        <x:f>IF(A13="","",'服务流水'!B13)</x:f>
        <x:v>46267</x:v>
      </x:c>
      <x:c r="C13" s="15" t="n">
        <x:f>IF(A13="","",'服务流水'!K13)</x:f>
        <x:v>168</x:v>
      </x:c>
      <x:c r="D13" s="15" t="n">
        <x:f>IF(A13="","",'服务流水'!I13)</x:f>
        <x:v>1.01</x:v>
      </x:c>
      <x:c r="E13" s="15" t="n">
        <x:f>IF(A13="","",ROUND(C13-D13,2))</x:f>
        <x:v>166.99</x:v>
      </x:c>
      <x:c r="F13" s="18" t="n">
        <x:f>IF(A13="","",IF(COUNTIFS('银行到账'!$A$6:$A$505,A13)=0,"未到账",SUMIFS('银行到账'!$C$6:$C$505,'银行到账'!$A$6:$A$505,A13)))</x:f>
        <x:v>166.99</x:v>
      </x:c>
      <x:c r="G13" s="18" t="n">
        <x:f>IF(A13="","",IF(F13="未到账","n.a.",ROUND(F13-E13,2)))</x:f>
        <x:v>0</x:v>
      </x:c>
      <x:c r="H13" s="2" t="str">
        <x:f>IF(A13="","",IF(COUNTIFS('服务流水'!$A$6:$A$505,A13)&gt;1,"订单重复",IF(COUNTIFS('银行到账'!$A$6:$A$505,A13)&gt;1,"到账编号重复",IF(F13="未到账","待到账",IF(ABS(G13)&gt;0.01,"差额待核查","金额一致")))))</x:f>
        <x:v>金额一致</x:v>
      </x:c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2" t="str">
        <x:f>IF('服务流水'!A14="","",'服务流水'!A14)</x:f>
        <x:v>CS00009</x:v>
      </x:c>
      <x:c r="B14" s="5" t="n">
        <x:f>IF(A14="","",'服务流水'!B14)</x:f>
        <x:v>46267</x:v>
      </x:c>
      <x:c r="C14" s="15" t="n">
        <x:f>IF(A14="","",'服务流水'!K14)</x:f>
        <x:v>268</x:v>
      </x:c>
      <x:c r="D14" s="15" t="n">
        <x:f>IF(A14="","",'服务流水'!I14)</x:f>
        <x:v>1.61</x:v>
      </x:c>
      <x:c r="E14" s="15" t="n">
        <x:f>IF(A14="","",ROUND(C14-D14,2))</x:f>
        <x:v>266.39</x:v>
      </x:c>
      <x:c r="F14" s="18" t="n">
        <x:f>IF(A14="","",IF(COUNTIFS('银行到账'!$A$6:$A$505,A14)=0,"未到账",SUMIFS('银行到账'!$C$6:$C$505,'银行到账'!$A$6:$A$505,A14)))</x:f>
        <x:v>266.39</x:v>
      </x:c>
      <x:c r="G14" s="18" t="n">
        <x:f>IF(A14="","",IF(F14="未到账","n.a.",ROUND(F14-E14,2)))</x:f>
        <x:v>0</x:v>
      </x:c>
      <x:c r="H14" s="2" t="str">
        <x:f>IF(A14="","",IF(COUNTIFS('服务流水'!$A$6:$A$505,A14)&gt;1,"订单重复",IF(COUNTIFS('银行到账'!$A$6:$A$505,A14)&gt;1,"到账编号重复",IF(F14="未到账","待到账",IF(ABS(G14)&gt;0.01,"差额待核查","金额一致")))))</x:f>
        <x:v>金额一致</x:v>
      </x:c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2" t="str">
        <x:f>IF('服务流水'!A15="","",'服务流水'!A15)</x:f>
        <x:v>CS00010</x:v>
      </x:c>
      <x:c r="B15" s="5" t="n">
        <x:f>IF(A15="","",'服务流水'!B15)</x:f>
        <x:v>46267</x:v>
      </x:c>
      <x:c r="C15" s="15" t="n">
        <x:f>IF(A15="","",'服务流水'!K15)</x:f>
        <x:v>278</x:v>
      </x:c>
      <x:c r="D15" s="15" t="n">
        <x:f>IF(A15="","",'服务流水'!I15)</x:f>
        <x:v>1.67</x:v>
      </x:c>
      <x:c r="E15" s="15" t="n">
        <x:f>IF(A15="","",ROUND(C15-D15,2))</x:f>
        <x:v>276.33</x:v>
      </x:c>
      <x:c r="F15" s="18" t="n">
        <x:f>IF(A15="","",IF(COUNTIFS('银行到账'!$A$6:$A$505,A15)=0,"未到账",SUMIFS('银行到账'!$C$6:$C$505,'银行到账'!$A$6:$A$505,A15)))</x:f>
        <x:v>276.33</x:v>
      </x:c>
      <x:c r="G15" s="18" t="n">
        <x:f>IF(A15="","",IF(F15="未到账","n.a.",ROUND(F15-E15,2)))</x:f>
        <x:v>0</x:v>
      </x:c>
      <x:c r="H15" s="2" t="str">
        <x:f>IF(A15="","",IF(COUNTIFS('服务流水'!$A$6:$A$505,A15)&gt;1,"订单重复",IF(COUNTIFS('银行到账'!$A$6:$A$505,A15)&gt;1,"到账编号重复",IF(F15="未到账","待到账",IF(ABS(G15)&gt;0.01,"差额待核查","金额一致")))))</x:f>
        <x:v>金额一致</x:v>
      </x:c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2" t="str">
        <x:f>IF('服务流水'!A16="","",'服务流水'!A16)</x:f>
        <x:v>CS00011</x:v>
      </x:c>
      <x:c r="B16" s="5" t="n">
        <x:f>IF(A16="","",'服务流水'!B16)</x:f>
        <x:v>46267</x:v>
      </x:c>
      <x:c r="C16" s="15" t="n">
        <x:f>IF(A16="","",'服务流水'!K16)</x:f>
        <x:v>68</x:v>
      </x:c>
      <x:c r="D16" s="15" t="n">
        <x:f>IF(A16="","",'服务流水'!I16)</x:f>
        <x:v>0.41</x:v>
      </x:c>
      <x:c r="E16" s="15" t="n">
        <x:f>IF(A16="","",ROUND(C16-D16,2))</x:f>
        <x:v>67.59</x:v>
      </x:c>
      <x:c r="F16" s="18" t="n">
        <x:f>IF(A16="","",IF(COUNTIFS('银行到账'!$A$6:$A$505,A16)=0,"未到账",SUMIFS('银行到账'!$C$6:$C$505,'银行到账'!$A$6:$A$505,A16)))</x:f>
        <x:v>67.59</x:v>
      </x:c>
      <x:c r="G16" s="18" t="n">
        <x:f>IF(A16="","",IF(F16="未到账","n.a.",ROUND(F16-E16,2)))</x:f>
        <x:v>0</x:v>
      </x:c>
      <x:c r="H16" s="2" t="str">
        <x:f>IF(A16="","",IF(COUNTIFS('服务流水'!$A$6:$A$505,A16)&gt;1,"订单重复",IF(COUNTIFS('银行到账'!$A$6:$A$505,A16)&gt;1,"到账编号重复",IF(F16="未到账","待到账",IF(ABS(G16)&gt;0.01,"差额待核查","金额一致")))))</x:f>
        <x:v>金额一致</x:v>
      </x:c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2" t="str">
        <x:f>IF('服务流水'!A17="","",'服务流水'!A17)</x:f>
        <x:v>CS00012</x:v>
      </x:c>
      <x:c r="B17" s="5" t="n">
        <x:f>IF(A17="","",'服务流水'!B17)</x:f>
        <x:v>46268</x:v>
      </x:c>
      <x:c r="C17" s="15" t="n">
        <x:f>IF(A17="","",'服务流水'!K17)</x:f>
        <x:v>68</x:v>
      </x:c>
      <x:c r="D17" s="15" t="n">
        <x:f>IF(A17="","",'服务流水'!I17)</x:f>
        <x:v>0.41</x:v>
      </x:c>
      <x:c r="E17" s="15" t="n">
        <x:f>IF(A17="","",ROUND(C17-D17,2))</x:f>
        <x:v>67.59</x:v>
      </x:c>
      <x:c r="F17" s="18" t="n">
        <x:f>IF(A17="","",IF(COUNTIFS('银行到账'!$A$6:$A$505,A17)=0,"未到账",SUMIFS('银行到账'!$C$6:$C$505,'银行到账'!$A$6:$A$505,A17)))</x:f>
        <x:v>67.59</x:v>
      </x:c>
      <x:c r="G17" s="18" t="n">
        <x:f>IF(A17="","",IF(F17="未到账","n.a.",ROUND(F17-E17,2)))</x:f>
        <x:v>0</x:v>
      </x:c>
      <x:c r="H17" s="2" t="str">
        <x:f>IF(A17="","",IF(COUNTIFS('服务流水'!$A$6:$A$505,A17)&gt;1,"订单重复",IF(COUNTIFS('银行到账'!$A$6:$A$505,A17)&gt;1,"到账编号重复",IF(F17="未到账","待到账",IF(ABS(G17)&gt;0.01,"差额待核查","金额一致")))))</x:f>
        <x:v>金额一致</x:v>
      </x:c>
      <x:c r="I17" s="2"/>
      <x:c r="J17" s="2"/>
      <x:c r="K17" s="2"/>
      <x:c r="L17" s="2"/>
      <x:c r="M17" s="2"/>
      <x:c r="N17" s="2"/>
      <x:c r="O17" s="2"/>
      <x:c r="P17" s="2"/>
    </x:row>
    <x:row r="18" ht="25" customHeight="1">
      <x:c r="A18" s="2" t="str">
        <x:f>IF('服务流水'!A18="","",'服务流水'!A18)</x:f>
        <x:v>CS00013</x:v>
      </x:c>
      <x:c r="B18" s="5" t="n">
        <x:f>IF(A18="","",'服务流水'!B18)</x:f>
        <x:v>46268</x:v>
      </x:c>
      <x:c r="C18" s="15" t="n">
        <x:f>IF(A18="","",'服务流水'!K18)</x:f>
        <x:v>168</x:v>
      </x:c>
      <x:c r="D18" s="15" t="n">
        <x:f>IF(A18="","",'服务流水'!I18)</x:f>
        <x:v>1.01</x:v>
      </x:c>
      <x:c r="E18" s="15" t="n">
        <x:f>IF(A18="","",ROUND(C18-D18,2))</x:f>
        <x:v>166.99</x:v>
      </x:c>
      <x:c r="F18" s="18" t="n">
        <x:f>IF(A18="","",IF(COUNTIFS('银行到账'!$A$6:$A$505,A18)=0,"未到账",SUMIFS('银行到账'!$C$6:$C$505,'银行到账'!$A$6:$A$505,A18)))</x:f>
        <x:v>166.99</x:v>
      </x:c>
      <x:c r="G18" s="18" t="n">
        <x:f>IF(A18="","",IF(F18="未到账","n.a.",ROUND(F18-E18,2)))</x:f>
        <x:v>0</x:v>
      </x:c>
      <x:c r="H18" s="2" t="str">
        <x:f>IF(A18="","",IF(COUNTIFS('服务流水'!$A$6:$A$505,A18)&gt;1,"订单重复",IF(COUNTIFS('银行到账'!$A$6:$A$505,A18)&gt;1,"到账编号重复",IF(F18="未到账","待到账",IF(ABS(G18)&gt;0.01,"差额待核查","金额一致")))))</x:f>
        <x:v>金额一致</x:v>
      </x:c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2" t="str">
        <x:f>IF('服务流水'!A19="","",'服务流水'!A19)</x:f>
        <x:v>CS00014</x:v>
      </x:c>
      <x:c r="B19" s="5" t="n">
        <x:f>IF(A19="","",'服务流水'!B19)</x:f>
        <x:v>46268</x:v>
      </x:c>
      <x:c r="C19" s="15" t="n">
        <x:f>IF(A19="","",'服务流水'!K19)</x:f>
        <x:v>268</x:v>
      </x:c>
      <x:c r="D19" s="15" t="n">
        <x:f>IF(A19="","",'服务流水'!I19)</x:f>
        <x:v>1.61</x:v>
      </x:c>
      <x:c r="E19" s="15" t="n">
        <x:f>IF(A19="","",ROUND(C19-D19,2))</x:f>
        <x:v>266.39</x:v>
      </x:c>
      <x:c r="F19" s="18" t="n">
        <x:f>IF(A19="","",IF(COUNTIFS('银行到账'!$A$6:$A$505,A19)=0,"未到账",SUMIFS('银行到账'!$C$6:$C$505,'银行到账'!$A$6:$A$505,A19)))</x:f>
        <x:v>266.39</x:v>
      </x:c>
      <x:c r="G19" s="18" t="n">
        <x:f>IF(A19="","",IF(F19="未到账","n.a.",ROUND(F19-E19,2)))</x:f>
        <x:v>0</x:v>
      </x:c>
      <x:c r="H19" s="2" t="str">
        <x:f>IF(A19="","",IF(COUNTIFS('服务流水'!$A$6:$A$505,A19)&gt;1,"订单重复",IF(COUNTIFS('银行到账'!$A$6:$A$505,A19)&gt;1,"到账编号重复",IF(F19="未到账","待到账",IF(ABS(G19)&gt;0.01,"差额待核查","金额一致")))))</x:f>
        <x:v>金额一致</x:v>
      </x:c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2" t="str">
        <x:f>IF('服务流水'!A20="","",'服务流水'!A20)</x:f>
        <x:v>CS00015</x:v>
      </x:c>
      <x:c r="B20" s="5" t="n">
        <x:f>IF(A20="","",'服务流水'!B20)</x:f>
        <x:v>46268</x:v>
      </x:c>
      <x:c r="C20" s="15" t="n">
        <x:f>IF(A20="","",'服务流水'!K20)</x:f>
        <x:v>298</x:v>
      </x:c>
      <x:c r="D20" s="15" t="n">
        <x:f>IF(A20="","",'服务流水'!I20)</x:f>
        <x:v>1.79</x:v>
      </x:c>
      <x:c r="E20" s="15" t="n">
        <x:f>IF(A20="","",ROUND(C20-D20,2))</x:f>
        <x:v>296.21</x:v>
      </x:c>
      <x:c r="F20" s="18" t="n">
        <x:f>IF(A20="","",IF(COUNTIFS('银行到账'!$A$6:$A$505,A20)=0,"未到账",SUMIFS('银行到账'!$C$6:$C$505,'银行到账'!$A$6:$A$505,A20)))</x:f>
        <x:v>296.21</x:v>
      </x:c>
      <x:c r="G20" s="18" t="n">
        <x:f>IF(A20="","",IF(F20="未到账","n.a.",ROUND(F20-E20,2)))</x:f>
        <x:v>0</x:v>
      </x:c>
      <x:c r="H20" s="2" t="str">
        <x:f>IF(A20="","",IF(COUNTIFS('服务流水'!$A$6:$A$505,A20)&gt;1,"订单重复",IF(COUNTIFS('银行到账'!$A$6:$A$505,A20)&gt;1,"到账编号重复",IF(F20="未到账","待到账",IF(ABS(G20)&gt;0.01,"差额待核查","金额一致")))))</x:f>
        <x:v>金额一致</x:v>
      </x:c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2" t="str">
        <x:f>IF('服务流水'!A21="","",'服务流水'!A21)</x:f>
        <x:v>CS00016</x:v>
      </x:c>
      <x:c r="B21" s="5" t="n">
        <x:f>IF(A21="","",'服务流水'!B21)</x:f>
        <x:v>46269</x:v>
      </x:c>
      <x:c r="C21" s="15" t="n">
        <x:f>IF(A21="","",'服务流水'!K21)</x:f>
        <x:v>168</x:v>
      </x:c>
      <x:c r="D21" s="15" t="n">
        <x:f>IF(A21="","",'服务流水'!I21)</x:f>
        <x:v>1.01</x:v>
      </x:c>
      <x:c r="E21" s="15" t="n">
        <x:f>IF(A21="","",ROUND(C21-D21,2))</x:f>
        <x:v>166.99</x:v>
      </x:c>
      <x:c r="F21" s="18" t="n">
        <x:f>IF(A21="","",IF(COUNTIFS('银行到账'!$A$6:$A$505,A21)=0,"未到账",SUMIFS('银行到账'!$C$6:$C$505,'银行到账'!$A$6:$A$505,A21)))</x:f>
        <x:v>166.99</x:v>
      </x:c>
      <x:c r="G21" s="18" t="n">
        <x:f>IF(A21="","",IF(F21="未到账","n.a.",ROUND(F21-E21,2)))</x:f>
        <x:v>0</x:v>
      </x:c>
      <x:c r="H21" s="2" t="str">
        <x:f>IF(A21="","",IF(COUNTIFS('服务流水'!$A$6:$A$505,A21)&gt;1,"订单重复",IF(COUNTIFS('银行到账'!$A$6:$A$505,A21)&gt;1,"到账编号重复",IF(F21="未到账","待到账",IF(ABS(G21)&gt;0.01,"差额待核查","金额一致")))))</x:f>
        <x:v>金额一致</x:v>
      </x:c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2" t="str">
        <x:f>IF('服务流水'!A22="","",'服务流水'!A22)</x:f>
        <x:v>CS00017</x:v>
      </x:c>
      <x:c r="B22" s="5" t="n">
        <x:f>IF(A22="","",'服务流水'!B22)</x:f>
        <x:v>46269</x:v>
      </x:c>
      <x:c r="C22" s="15" t="n">
        <x:f>IF(A22="","",'服务流水'!K22)</x:f>
        <x:v>268</x:v>
      </x:c>
      <x:c r="D22" s="15" t="n">
        <x:f>IF(A22="","",'服务流水'!I22)</x:f>
        <x:v>1.61</x:v>
      </x:c>
      <x:c r="E22" s="15" t="n">
        <x:f>IF(A22="","",ROUND(C22-D22,2))</x:f>
        <x:v>266.39</x:v>
      </x:c>
      <x:c r="F22" s="18" t="n">
        <x:f>IF(A22="","",IF(COUNTIFS('银行到账'!$A$6:$A$505,A22)=0,"未到账",SUMIFS('银行到账'!$C$6:$C$505,'银行到账'!$A$6:$A$505,A22)))</x:f>
        <x:v>266.39</x:v>
      </x:c>
      <x:c r="G22" s="18" t="n">
        <x:f>IF(A22="","",IF(F22="未到账","n.a.",ROUND(F22-E22,2)))</x:f>
        <x:v>0</x:v>
      </x:c>
      <x:c r="H22" s="2" t="str">
        <x:f>IF(A22="","",IF(COUNTIFS('服务流水'!$A$6:$A$505,A22)&gt;1,"订单重复",IF(COUNTIFS('银行到账'!$A$6:$A$505,A22)&gt;1,"到账编号重复",IF(F22="未到账","待到账",IF(ABS(G22)&gt;0.01,"差额待核查","金额一致")))))</x:f>
        <x:v>金额一致</x:v>
      </x:c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2" t="str">
        <x:f>IF('服务流水'!A23="","",'服务流水'!A23)</x:f>
        <x:v>CS00018</x:v>
      </x:c>
      <x:c r="B23" s="5" t="n">
        <x:f>IF(A23="","",'服务流水'!B23)</x:f>
        <x:v>46269</x:v>
      </x:c>
      <x:c r="C23" s="15" t="n">
        <x:f>IF(A23="","",'服务流水'!K23)</x:f>
        <x:v>298</x:v>
      </x:c>
      <x:c r="D23" s="15" t="n">
        <x:f>IF(A23="","",'服务流水'!I23)</x:f>
        <x:v>1.79</x:v>
      </x:c>
      <x:c r="E23" s="15" t="n">
        <x:f>IF(A23="","",ROUND(C23-D23,2))</x:f>
        <x:v>296.21</x:v>
      </x:c>
      <x:c r="F23" s="18" t="n">
        <x:f>IF(A23="","",IF(COUNTIFS('银行到账'!$A$6:$A$505,A23)=0,"未到账",SUMIFS('银行到账'!$C$6:$C$505,'银行到账'!$A$6:$A$505,A23)))</x:f>
        <x:v>296.21</x:v>
      </x:c>
      <x:c r="G23" s="18" t="n">
        <x:f>IF(A23="","",IF(F23="未到账","n.a.",ROUND(F23-E23,2)))</x:f>
        <x:v>0</x:v>
      </x:c>
      <x:c r="H23" s="2" t="str">
        <x:f>IF(A23="","",IF(COUNTIFS('服务流水'!$A$6:$A$505,A23)&gt;1,"订单重复",IF(COUNTIFS('银行到账'!$A$6:$A$505,A23)&gt;1,"到账编号重复",IF(F23="未到账","待到账",IF(ABS(G23)&gt;0.01,"差额待核查","金额一致")))))</x:f>
        <x:v>金额一致</x:v>
      </x:c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2" t="str">
        <x:f>IF('服务流水'!A24="","",'服务流水'!A24)</x:f>
        <x:v>CS00019</x:v>
      </x:c>
      <x:c r="B24" s="5" t="n">
        <x:f>IF(A24="","",'服务流水'!B24)</x:f>
        <x:v>46269</x:v>
      </x:c>
      <x:c r="C24" s="15" t="n">
        <x:f>IF(A24="","",'服务流水'!K24)</x:f>
        <x:v>48</x:v>
      </x:c>
      <x:c r="D24" s="15" t="n">
        <x:f>IF(A24="","",'服务流水'!I24)</x:f>
        <x:v>0.29</x:v>
      </x:c>
      <x:c r="E24" s="15" t="n">
        <x:f>IF(A24="","",ROUND(C24-D24,2))</x:f>
        <x:v>47.71</x:v>
      </x:c>
      <x:c r="F24" s="18" t="n">
        <x:f>IF(A24="","",IF(COUNTIFS('银行到账'!$A$6:$A$505,A24)=0,"未到账",SUMIFS('银行到账'!$C$6:$C$505,'银行到账'!$A$6:$A$505,A24)))</x:f>
        <x:v>47.71</x:v>
      </x:c>
      <x:c r="G24" s="18" t="n">
        <x:f>IF(A24="","",IF(F24="未到账","n.a.",ROUND(F24-E24,2)))</x:f>
        <x:v>0</x:v>
      </x:c>
      <x:c r="H24" s="2" t="str">
        <x:f>IF(A24="","",IF(COUNTIFS('服务流水'!$A$6:$A$505,A24)&gt;1,"订单重复",IF(COUNTIFS('银行到账'!$A$6:$A$505,A24)&gt;1,"到账编号重复",IF(F24="未到账","待到账",IF(ABS(G24)&gt;0.01,"差额待核查","金额一致")))))</x:f>
        <x:v>金额一致</x:v>
      </x:c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2" t="str">
        <x:f>IF('服务流水'!A25="","",'服务流水'!A25)</x:f>
        <x:v>CS00020</x:v>
      </x:c>
      <x:c r="B25" s="5" t="n">
        <x:f>IF(A25="","",'服务流水'!B25)</x:f>
        <x:v>46269</x:v>
      </x:c>
      <x:c r="C25" s="15" t="n">
        <x:f>IF(A25="","",'服务流水'!K25)</x:f>
        <x:v>168</x:v>
      </x:c>
      <x:c r="D25" s="15" t="n">
        <x:f>IF(A25="","",'服务流水'!I25)</x:f>
        <x:v>1.01</x:v>
      </x:c>
      <x:c r="E25" s="15" t="n">
        <x:f>IF(A25="","",ROUND(C25-D25,2))</x:f>
        <x:v>166.99</x:v>
      </x:c>
      <x:c r="F25" s="18" t="n">
        <x:f>IF(A25="","",IF(COUNTIFS('银行到账'!$A$6:$A$505,A25)=0,"未到账",SUMIFS('银行到账'!$C$6:$C$505,'银行到账'!$A$6:$A$505,A25)))</x:f>
        <x:v>166.99</x:v>
      </x:c>
      <x:c r="G25" s="18" t="n">
        <x:f>IF(A25="","",IF(F25="未到账","n.a.",ROUND(F25-E25,2)))</x:f>
        <x:v>0</x:v>
      </x:c>
      <x:c r="H25" s="2" t="str">
        <x:f>IF(A25="","",IF(COUNTIFS('服务流水'!$A$6:$A$505,A25)&gt;1,"订单重复",IF(COUNTIFS('银行到账'!$A$6:$A$505,A25)&gt;1,"到账编号重复",IF(F25="未到账","待到账",IF(ABS(G25)&gt;0.01,"差额待核查","金额一致")))))</x:f>
        <x:v>金额一致</x:v>
      </x:c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2" t="str">
        <x:f>IF('服务流水'!A26="","",'服务流水'!A26)</x:f>
        <x:v>CS00021</x:v>
      </x:c>
      <x:c r="B26" s="5" t="n">
        <x:f>IF(A26="","",'服务流水'!B26)</x:f>
        <x:v>46270</x:v>
      </x:c>
      <x:c r="C26" s="15" t="n">
        <x:f>IF(A26="","",'服务流水'!K26)</x:f>
        <x:v>268</x:v>
      </x:c>
      <x:c r="D26" s="15" t="n">
        <x:f>IF(A26="","",'服务流水'!I26)</x:f>
        <x:v>1.61</x:v>
      </x:c>
      <x:c r="E26" s="15" t="n">
        <x:f>IF(A26="","",ROUND(C26-D26,2))</x:f>
        <x:v>266.39</x:v>
      </x:c>
      <x:c r="F26" s="18" t="n">
        <x:f>IF(A26="","",IF(COUNTIFS('银行到账'!$A$6:$A$505,A26)=0,"未到账",SUMIFS('银行到账'!$C$6:$C$505,'银行到账'!$A$6:$A$505,A26)))</x:f>
        <x:v>266.39</x:v>
      </x:c>
      <x:c r="G26" s="18" t="n">
        <x:f>IF(A26="","",IF(F26="未到账","n.a.",ROUND(F26-E26,2)))</x:f>
        <x:v>0</x:v>
      </x:c>
      <x:c r="H26" s="2" t="str">
        <x:f>IF(A26="","",IF(COUNTIFS('服务流水'!$A$6:$A$505,A26)&gt;1,"订单重复",IF(COUNTIFS('银行到账'!$A$6:$A$505,A26)&gt;1,"到账编号重复",IF(F26="未到账","待到账",IF(ABS(G26)&gt;0.01,"差额待核查","金额一致")))))</x:f>
        <x:v>金额一致</x:v>
      </x:c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 t="str">
        <x:f>IF('服务流水'!A27="","",'服务流水'!A27)</x:f>
        <x:v>CS00022</x:v>
      </x:c>
      <x:c r="B27" s="5" t="n">
        <x:f>IF(A27="","",'服务流水'!B27)</x:f>
        <x:v>46270</x:v>
      </x:c>
      <x:c r="C27" s="15" t="n">
        <x:f>IF(A27="","",'服务流水'!K27)</x:f>
        <x:v>298</x:v>
      </x:c>
      <x:c r="D27" s="15" t="n">
        <x:f>IF(A27="","",'服务流水'!I27)</x:f>
        <x:v>1.79</x:v>
      </x:c>
      <x:c r="E27" s="15" t="n">
        <x:f>IF(A27="","",ROUND(C27-D27,2))</x:f>
        <x:v>296.21</x:v>
      </x:c>
      <x:c r="F27" s="18" t="n">
        <x:f>IF(A27="","",IF(COUNTIFS('银行到账'!$A$6:$A$505,A27)=0,"未到账",SUMIFS('银行到账'!$C$6:$C$505,'银行到账'!$A$6:$A$505,A27)))</x:f>
        <x:v>296.21</x:v>
      </x:c>
      <x:c r="G27" s="18" t="n">
        <x:f>IF(A27="","",IF(F27="未到账","n.a.",ROUND(F27-E27,2)))</x:f>
        <x:v>0</x:v>
      </x:c>
      <x:c r="H27" s="2" t="str">
        <x:f>IF(A27="","",IF(COUNTIFS('服务流水'!$A$6:$A$505,A27)&gt;1,"订单重复",IF(COUNTIFS('银行到账'!$A$6:$A$505,A27)&gt;1,"到账编号重复",IF(F27="未到账","待到账",IF(ABS(G27)&gt;0.01,"差额待核查","金额一致")))))</x:f>
        <x:v>金额一致</x:v>
      </x:c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 t="str">
        <x:f>IF('服务流水'!A28="","",'服务流水'!A28)</x:f>
        <x:v>CS00023</x:v>
      </x:c>
      <x:c r="B28" s="5" t="n">
        <x:f>IF(A28="","",'服务流水'!B28)</x:f>
        <x:v>46270</x:v>
      </x:c>
      <x:c r="C28" s="15" t="n">
        <x:f>IF(A28="","",'服务流水'!K28)</x:f>
        <x:v>68</x:v>
      </x:c>
      <x:c r="D28" s="15" t="n">
        <x:f>IF(A28="","",'服务流水'!I28)</x:f>
        <x:v>0.41</x:v>
      </x:c>
      <x:c r="E28" s="15" t="n">
        <x:f>IF(A28="","",ROUND(C28-D28,2))</x:f>
        <x:v>67.59</x:v>
      </x:c>
      <x:c r="F28" s="18" t="n">
        <x:f>IF(A28="","",IF(COUNTIFS('银行到账'!$A$6:$A$505,A28)=0,"未到账",SUMIFS('银行到账'!$C$6:$C$505,'银行到账'!$A$6:$A$505,A28)))</x:f>
        <x:v>67.59</x:v>
      </x:c>
      <x:c r="G28" s="18" t="n">
        <x:f>IF(A28="","",IF(F28="未到账","n.a.",ROUND(F28-E28,2)))</x:f>
        <x:v>0</x:v>
      </x:c>
      <x:c r="H28" s="2" t="str">
        <x:f>IF(A28="","",IF(COUNTIFS('服务流水'!$A$6:$A$505,A28)&gt;1,"订单重复",IF(COUNTIFS('银行到账'!$A$6:$A$505,A28)&gt;1,"到账编号重复",IF(F28="未到账","待到账",IF(ABS(G28)&gt;0.01,"差额待核查","金额一致")))))</x:f>
        <x:v>金额一致</x:v>
      </x:c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 t="str">
        <x:f>IF('服务流水'!A29="","",'服务流水'!A29)</x:f>
        <x:v>CS00024</x:v>
      </x:c>
      <x:c r="B29" s="5" t="n">
        <x:f>IF(A29="","",'服务流水'!B29)</x:f>
        <x:v>46270</x:v>
      </x:c>
      <x:c r="C29" s="15" t="n">
        <x:f>IF(A29="","",'服务流水'!K29)</x:f>
        <x:v>168</x:v>
      </x:c>
      <x:c r="D29" s="15" t="n">
        <x:f>IF(A29="","",'服务流水'!I29)</x:f>
        <x:v>1.01</x:v>
      </x:c>
      <x:c r="E29" s="15" t="n">
        <x:f>IF(A29="","",ROUND(C29-D29,2))</x:f>
        <x:v>166.99</x:v>
      </x:c>
      <x:c r="F29" s="18" t="n">
        <x:f>IF(A29="","",IF(COUNTIFS('银行到账'!$A$6:$A$505,A29)=0,"未到账",SUMIFS('银行到账'!$C$6:$C$505,'银行到账'!$A$6:$A$505,A29)))</x:f>
        <x:v>166.99</x:v>
      </x:c>
      <x:c r="G29" s="18" t="n">
        <x:f>IF(A29="","",IF(F29="未到账","n.a.",ROUND(F29-E29,2)))</x:f>
        <x:v>0</x:v>
      </x:c>
      <x:c r="H29" s="2" t="str">
        <x:f>IF(A29="","",IF(COUNTIFS('服务流水'!$A$6:$A$505,A29)&gt;1,"订单重复",IF(COUNTIFS('银行到账'!$A$6:$A$505,A29)&gt;1,"到账编号重复",IF(F29="未到账","待到账",IF(ABS(G29)&gt;0.01,"差额待核查","金额一致")))))</x:f>
        <x:v>金额一致</x:v>
      </x:c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 t="str">
        <x:f>IF('服务流水'!A30="","",'服务流水'!A30)</x:f>
        <x:v>CS00025</x:v>
      </x:c>
      <x:c r="B30" s="5" t="n">
        <x:f>IF(A30="","",'服务流水'!B30)</x:f>
        <x:v>46270</x:v>
      </x:c>
      <x:c r="C30" s="15" t="n">
        <x:f>IF(A30="","",'服务流水'!K30)</x:f>
        <x:v>268</x:v>
      </x:c>
      <x:c r="D30" s="15" t="n">
        <x:f>IF(A30="","",'服务流水'!I30)</x:f>
        <x:v>1.61</x:v>
      </x:c>
      <x:c r="E30" s="15" t="n">
        <x:f>IF(A30="","",ROUND(C30-D30,2))</x:f>
        <x:v>266.39</x:v>
      </x:c>
      <x:c r="F30" s="18" t="n">
        <x:f>IF(A30="","",IF(COUNTIFS('银行到账'!$A$6:$A$505,A30)=0,"未到账",SUMIFS('银行到账'!$C$6:$C$505,'银行到账'!$A$6:$A$505,A30)))</x:f>
        <x:v>266.39</x:v>
      </x:c>
      <x:c r="G30" s="18" t="n">
        <x:f>IF(A30="","",IF(F30="未到账","n.a.",ROUND(F30-E30,2)))</x:f>
        <x:v>0</x:v>
      </x:c>
      <x:c r="H30" s="2" t="str">
        <x:f>IF(A30="","",IF(COUNTIFS('服务流水'!$A$6:$A$505,A30)&gt;1,"订单重复",IF(COUNTIFS('银行到账'!$A$6:$A$505,A30)&gt;1,"到账编号重复",IF(F30="未到账","待到账",IF(ABS(G30)&gt;0.01,"差额待核查","金额一致")))))</x:f>
        <x:v>金额一致</x:v>
      </x:c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 t="str">
        <x:f>IF('服务流水'!A31="","",'服务流水'!A31)</x:f>
        <x:v>CS00026</x:v>
      </x:c>
      <x:c r="B31" s="5" t="n">
        <x:f>IF(A31="","",'服务流水'!B31)</x:f>
        <x:v>46270</x:v>
      </x:c>
      <x:c r="C31" s="15" t="n">
        <x:f>IF(A31="","",'服务流水'!K31)</x:f>
        <x:v>298</x:v>
      </x:c>
      <x:c r="D31" s="15" t="n">
        <x:f>IF(A31="","",'服务流水'!I31)</x:f>
        <x:v>1.79</x:v>
      </x:c>
      <x:c r="E31" s="15" t="n">
        <x:f>IF(A31="","",ROUND(C31-D31,2))</x:f>
        <x:v>296.21</x:v>
      </x:c>
      <x:c r="F31" s="18" t="n">
        <x:f>IF(A31="","",IF(COUNTIFS('银行到账'!$A$6:$A$505,A31)=0,"未到账",SUMIFS('银行到账'!$C$6:$C$505,'银行到账'!$A$6:$A$505,A31)))</x:f>
        <x:v>296.21</x:v>
      </x:c>
      <x:c r="G31" s="18" t="n">
        <x:f>IF(A31="","",IF(F31="未到账","n.a.",ROUND(F31-E31,2)))</x:f>
        <x:v>0</x:v>
      </x:c>
      <x:c r="H31" s="2" t="str">
        <x:f>IF(A31="","",IF(COUNTIFS('服务流水'!$A$6:$A$505,A31)&gt;1,"订单重复",IF(COUNTIFS('银行到账'!$A$6:$A$505,A31)&gt;1,"到账编号重复",IF(F31="未到账","待到账",IF(ABS(G31)&gt;0.01,"差额待核查","金额一致")))))</x:f>
        <x:v>金额一致</x:v>
      </x:c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 t="str">
        <x:f>IF('服务流水'!A32="","",'服务流水'!A32)</x:f>
        <x:v>CS00027</x:v>
      </x:c>
      <x:c r="B32" s="5" t="n">
        <x:f>IF(A32="","",'服务流水'!B32)</x:f>
        <x:v>46271</x:v>
      </x:c>
      <x:c r="C32" s="15" t="n">
        <x:f>IF(A32="","",'服务流水'!K32)</x:f>
        <x:v>298</x:v>
      </x:c>
      <x:c r="D32" s="15" t="n">
        <x:f>IF(A32="","",'服务流水'!I32)</x:f>
        <x:v>1.79</x:v>
      </x:c>
      <x:c r="E32" s="15" t="n">
        <x:f>IF(A32="","",ROUND(C32-D32,2))</x:f>
        <x:v>296.21</x:v>
      </x:c>
      <x:c r="F32" s="18" t="n">
        <x:f>IF(A32="","",IF(COUNTIFS('银行到账'!$A$6:$A$505,A32)=0,"未到账",SUMIFS('银行到账'!$C$6:$C$505,'银行到账'!$A$6:$A$505,A32)))</x:f>
        <x:v>296.21</x:v>
      </x:c>
      <x:c r="G32" s="18" t="n">
        <x:f>IF(A32="","",IF(F32="未到账","n.a.",ROUND(F32-E32,2)))</x:f>
        <x:v>0</x:v>
      </x:c>
      <x:c r="H32" s="2" t="str">
        <x:f>IF(A32="","",IF(COUNTIFS('服务流水'!$A$6:$A$505,A32)&gt;1,"订单重复",IF(COUNTIFS('银行到账'!$A$6:$A$505,A32)&gt;1,"到账编号重复",IF(F32="未到账","待到账",IF(ABS(G32)&gt;0.01,"差额待核查","金额一致")))))</x:f>
        <x:v>金额一致</x:v>
      </x:c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 t="str">
        <x:f>IF('服务流水'!A33="","",'服务流水'!A33)</x:f>
        <x:v>CS00028</x:v>
      </x:c>
      <x:c r="B33" s="5" t="n">
        <x:f>IF(A33="","",'服务流水'!B33)</x:f>
        <x:v>46271</x:v>
      </x:c>
      <x:c r="C33" s="15" t="n">
        <x:f>IF(A33="","",'服务流水'!K33)</x:f>
        <x:v>48</x:v>
      </x:c>
      <x:c r="D33" s="15" t="n">
        <x:f>IF(A33="","",'服务流水'!I33)</x:f>
        <x:v>0.29</x:v>
      </x:c>
      <x:c r="E33" s="15" t="n">
        <x:f>IF(A33="","",ROUND(C33-D33,2))</x:f>
        <x:v>47.71</x:v>
      </x:c>
      <x:c r="F33" s="18" t="n">
        <x:f>IF(A33="","",IF(COUNTIFS('银行到账'!$A$6:$A$505,A33)=0,"未到账",SUMIFS('银行到账'!$C$6:$C$505,'银行到账'!$A$6:$A$505,A33)))</x:f>
        <x:v>47.71</x:v>
      </x:c>
      <x:c r="G33" s="18" t="n">
        <x:f>IF(A33="","",IF(F33="未到账","n.a.",ROUND(F33-E33,2)))</x:f>
        <x:v>0</x:v>
      </x:c>
      <x:c r="H33" s="2" t="str">
        <x:f>IF(A33="","",IF(COUNTIFS('服务流水'!$A$6:$A$505,A33)&gt;1,"订单重复",IF(COUNTIFS('银行到账'!$A$6:$A$505,A33)&gt;1,"到账编号重复",IF(F33="未到账","待到账",IF(ABS(G33)&gt;0.01,"差额待核查","金额一致")))))</x:f>
        <x:v>金额一致</x:v>
      </x:c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 t="str">
        <x:f>IF('服务流水'!A34="","",'服务流水'!A34)</x:f>
        <x:v>CS00029</x:v>
      </x:c>
      <x:c r="B34" s="5" t="n">
        <x:f>IF(A34="","",'服务流水'!B34)</x:f>
        <x:v>46271</x:v>
      </x:c>
      <x:c r="C34" s="15" t="n">
        <x:f>IF(A34="","",'服务流水'!K34)</x:f>
        <x:v>168</x:v>
      </x:c>
      <x:c r="D34" s="15" t="n">
        <x:f>IF(A34="","",'服务流水'!I34)</x:f>
        <x:v>1.01</x:v>
      </x:c>
      <x:c r="E34" s="15" t="n">
        <x:f>IF(A34="","",ROUND(C34-D34,2))</x:f>
        <x:v>166.99</x:v>
      </x:c>
      <x:c r="F34" s="18" t="n">
        <x:f>IF(A34="","",IF(COUNTIFS('银行到账'!$A$6:$A$505,A34)=0,"未到账",SUMIFS('银行到账'!$C$6:$C$505,'银行到账'!$A$6:$A$505,A34)))</x:f>
        <x:v>166.99</x:v>
      </x:c>
      <x:c r="G34" s="18" t="n">
        <x:f>IF(A34="","",IF(F34="未到账","n.a.",ROUND(F34-E34,2)))</x:f>
        <x:v>0</x:v>
      </x:c>
      <x:c r="H34" s="2" t="str">
        <x:f>IF(A34="","",IF(COUNTIFS('服务流水'!$A$6:$A$505,A34)&gt;1,"订单重复",IF(COUNTIFS('银行到账'!$A$6:$A$505,A34)&gt;1,"到账编号重复",IF(F34="未到账","待到账",IF(ABS(G34)&gt;0.01,"差额待核查","金额一致")))))</x:f>
        <x:v>金额一致</x:v>
      </x:c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 t="str">
        <x:f>IF('服务流水'!A35="","",'服务流水'!A35)</x:f>
        <x:v>CS00030</x:v>
      </x:c>
      <x:c r="B35" s="5" t="n">
        <x:f>IF(A35="","",'服务流水'!B35)</x:f>
        <x:v>46271</x:v>
      </x:c>
      <x:c r="C35" s="15" t="n">
        <x:f>IF(A35="","",'服务流水'!K35)</x:f>
        <x:v>228</x:v>
      </x:c>
      <x:c r="D35" s="15" t="n">
        <x:f>IF(A35="","",'服务流水'!I35)</x:f>
        <x:v>1.37</x:v>
      </x:c>
      <x:c r="E35" s="15" t="n">
        <x:f>IF(A35="","",ROUND(C35-D35,2))</x:f>
        <x:v>226.63</x:v>
      </x:c>
      <x:c r="F35" s="18" t="n">
        <x:f>IF(A35="","",IF(COUNTIFS('银行到账'!$A$6:$A$505,A35)=0,"未到账",SUMIFS('银行到账'!$C$6:$C$505,'银行到账'!$A$6:$A$505,A35)))</x:f>
        <x:v>226.63</x:v>
      </x:c>
      <x:c r="G35" s="18" t="n">
        <x:f>IF(A35="","",IF(F35="未到账","n.a.",ROUND(F35-E35,2)))</x:f>
        <x:v>0</x:v>
      </x:c>
      <x:c r="H35" s="2" t="str">
        <x:f>IF(A35="","",IF(COUNTIFS('服务流水'!$A$6:$A$505,A35)&gt;1,"订单重复",IF(COUNTIFS('银行到账'!$A$6:$A$505,A35)&gt;1,"到账编号重复",IF(F35="未到账","待到账",IF(ABS(G35)&gt;0.01,"差额待核查","金额一致")))))</x:f>
        <x:v>金额一致</x:v>
      </x:c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 t="str">
        <x:f>IF('服务流水'!A36="","",'服务流水'!A36)</x:f>
        <x:v>CS00031</x:v>
      </x:c>
      <x:c r="B36" s="5" t="n">
        <x:f>IF(A36="","",'服务流水'!B36)</x:f>
        <x:v>46272</x:v>
      </x:c>
      <x:c r="C36" s="15" t="n">
        <x:f>IF(A36="","",'服务流水'!K36)</x:f>
        <x:v>68</x:v>
      </x:c>
      <x:c r="D36" s="15" t="n">
        <x:f>IF(A36="","",'服务流水'!I36)</x:f>
        <x:v>0.41</x:v>
      </x:c>
      <x:c r="E36" s="15" t="n">
        <x:f>IF(A36="","",ROUND(C36-D36,2))</x:f>
        <x:v>67.59</x:v>
      </x:c>
      <x:c r="F36" s="18" t="n">
        <x:f>IF(A36="","",IF(COUNTIFS('银行到账'!$A$6:$A$505,A36)=0,"未到账",SUMIFS('银行到账'!$C$6:$C$505,'银行到账'!$A$6:$A$505,A36)))</x:f>
        <x:v>67.59</x:v>
      </x:c>
      <x:c r="G36" s="18" t="n">
        <x:f>IF(A36="","",IF(F36="未到账","n.a.",ROUND(F36-E36,2)))</x:f>
        <x:v>0</x:v>
      </x:c>
      <x:c r="H36" s="2" t="str">
        <x:f>IF(A36="","",IF(COUNTIFS('服务流水'!$A$6:$A$505,A36)&gt;1,"订单重复",IF(COUNTIFS('银行到账'!$A$6:$A$505,A36)&gt;1,"到账编号重复",IF(F36="未到账","待到账",IF(ABS(G36)&gt;0.01,"差额待核查","金额一致")))))</x:f>
        <x:v>金额一致</x:v>
      </x:c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 t="str">
        <x:f>IF('服务流水'!A37="","",'服务流水'!A37)</x:f>
        <x:v>CS00032</x:v>
      </x:c>
      <x:c r="B37" s="5" t="n">
        <x:f>IF(A37="","",'服务流水'!B37)</x:f>
        <x:v>46272</x:v>
      </x:c>
      <x:c r="C37" s="15" t="n">
        <x:f>IF(A37="","",'服务流水'!K37)</x:f>
        <x:v>168</x:v>
      </x:c>
      <x:c r="D37" s="15" t="n">
        <x:f>IF(A37="","",'服务流水'!I37)</x:f>
        <x:v>1.01</x:v>
      </x:c>
      <x:c r="E37" s="15" t="n">
        <x:f>IF(A37="","",ROUND(C37-D37,2))</x:f>
        <x:v>166.99</x:v>
      </x:c>
      <x:c r="F37" s="18" t="n">
        <x:f>IF(A37="","",IF(COUNTIFS('银行到账'!$A$6:$A$505,A37)=0,"未到账",SUMIFS('银行到账'!$C$6:$C$505,'银行到账'!$A$6:$A$505,A37)))</x:f>
        <x:v>166.99</x:v>
      </x:c>
      <x:c r="G37" s="18" t="n">
        <x:f>IF(A37="","",IF(F37="未到账","n.a.",ROUND(F37-E37,2)))</x:f>
        <x:v>0</x:v>
      </x:c>
      <x:c r="H37" s="2" t="str">
        <x:f>IF(A37="","",IF(COUNTIFS('服务流水'!$A$6:$A$505,A37)&gt;1,"订单重复",IF(COUNTIFS('银行到账'!$A$6:$A$505,A37)&gt;1,"到账编号重复",IF(F37="未到账","待到账",IF(ABS(G37)&gt;0.01,"差额待核查","金额一致")))))</x:f>
        <x:v>金额一致</x:v>
      </x:c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 t="str">
        <x:f>IF('服务流水'!A38="","",'服务流水'!A38)</x:f>
        <x:v>CS00033</x:v>
      </x:c>
      <x:c r="B38" s="5" t="n">
        <x:f>IF(A38="","",'服务流水'!B38)</x:f>
        <x:v>46272</x:v>
      </x:c>
      <x:c r="C38" s="15" t="n">
        <x:f>IF(A38="","",'服务流水'!K38)</x:f>
        <x:v>268</x:v>
      </x:c>
      <x:c r="D38" s="15" t="n">
        <x:f>IF(A38="","",'服务流水'!I38)</x:f>
        <x:v>1.61</x:v>
      </x:c>
      <x:c r="E38" s="15" t="n">
        <x:f>IF(A38="","",ROUND(C38-D38,2))</x:f>
        <x:v>266.39</x:v>
      </x:c>
      <x:c r="F38" s="18" t="n">
        <x:f>IF(A38="","",IF(COUNTIFS('银行到账'!$A$6:$A$505,A38)=0,"未到账",SUMIFS('银行到账'!$C$6:$C$505,'银行到账'!$A$6:$A$505,A38)))</x:f>
        <x:v>266.39</x:v>
      </x:c>
      <x:c r="G38" s="18" t="n">
        <x:f>IF(A38="","",IF(F38="未到账","n.a.",ROUND(F38-E38,2)))</x:f>
        <x:v>0</x:v>
      </x:c>
      <x:c r="H38" s="2" t="str">
        <x:f>IF(A38="","",IF(COUNTIFS('服务流水'!$A$6:$A$505,A38)&gt;1,"订单重复",IF(COUNTIFS('银行到账'!$A$6:$A$505,A38)&gt;1,"到账编号重复",IF(F38="未到账","待到账",IF(ABS(G38)&gt;0.01,"差额待核查","金额一致")))))</x:f>
        <x:v>金额一致</x:v>
      </x:c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 t="str">
        <x:f>IF('服务流水'!A39="","",'服务流水'!A39)</x:f>
        <x:v>CS00034</x:v>
      </x:c>
      <x:c r="B39" s="5" t="n">
        <x:f>IF(A39="","",'服务流水'!B39)</x:f>
        <x:v>46272</x:v>
      </x:c>
      <x:c r="C39" s="15" t="n">
        <x:f>IF(A39="","",'服务流水'!K39)</x:f>
        <x:v>298</x:v>
      </x:c>
      <x:c r="D39" s="15" t="n">
        <x:f>IF(A39="","",'服务流水'!I39)</x:f>
        <x:v>1.79</x:v>
      </x:c>
      <x:c r="E39" s="15" t="n">
        <x:f>IF(A39="","",ROUND(C39-D39,2))</x:f>
        <x:v>296.21</x:v>
      </x:c>
      <x:c r="F39" s="18" t="n">
        <x:f>IF(A39="","",IF(COUNTIFS('银行到账'!$A$6:$A$505,A39)=0,"未到账",SUMIFS('银行到账'!$C$6:$C$505,'银行到账'!$A$6:$A$505,A39)))</x:f>
        <x:v>296.21</x:v>
      </x:c>
      <x:c r="G39" s="18" t="n">
        <x:f>IF(A39="","",IF(F39="未到账","n.a.",ROUND(F39-E39,2)))</x:f>
        <x:v>0</x:v>
      </x:c>
      <x:c r="H39" s="2" t="str">
        <x:f>IF(A39="","",IF(COUNTIFS('服务流水'!$A$6:$A$505,A39)&gt;1,"订单重复",IF(COUNTIFS('银行到账'!$A$6:$A$505,A39)&gt;1,"到账编号重复",IF(F39="未到账","待到账",IF(ABS(G39)&gt;0.01,"差额待核查","金额一致")))))</x:f>
        <x:v>金额一致</x:v>
      </x:c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 t="str">
        <x:f>IF('服务流水'!A40="","",'服务流水'!A40)</x:f>
        <x:v>CS00035</x:v>
      </x:c>
      <x:c r="B40" s="5" t="n">
        <x:f>IF(A40="","",'服务流水'!B40)</x:f>
        <x:v>46272</x:v>
      </x:c>
      <x:c r="C40" s="15" t="n">
        <x:f>IF(A40="","",'服务流水'!K40)</x:f>
        <x:v>68</x:v>
      </x:c>
      <x:c r="D40" s="15" t="n">
        <x:f>IF(A40="","",'服务流水'!I40)</x:f>
        <x:v>0.41</x:v>
      </x:c>
      <x:c r="E40" s="15" t="n">
        <x:f>IF(A40="","",ROUND(C40-D40,2))</x:f>
        <x:v>67.59</x:v>
      </x:c>
      <x:c r="F40" s="18" t="n">
        <x:f>IF(A40="","",IF(COUNTIFS('银行到账'!$A$6:$A$505,A40)=0,"未到账",SUMIFS('银行到账'!$C$6:$C$505,'银行到账'!$A$6:$A$505,A40)))</x:f>
        <x:v>67.59</x:v>
      </x:c>
      <x:c r="G40" s="18" t="n">
        <x:f>IF(A40="","",IF(F40="未到账","n.a.",ROUND(F40-E40,2)))</x:f>
        <x:v>0</x:v>
      </x:c>
      <x:c r="H40" s="2" t="str">
        <x:f>IF(A40="","",IF(COUNTIFS('服务流水'!$A$6:$A$505,A40)&gt;1,"订单重复",IF(COUNTIFS('银行到账'!$A$6:$A$505,A40)&gt;1,"到账编号重复",IF(F40="未到账","待到账",IF(ABS(G40)&gt;0.01,"差额待核查","金额一致")))))</x:f>
        <x:v>金额一致</x:v>
      </x:c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 t="str">
        <x:f>IF('服务流水'!A41="","",'服务流水'!A41)</x:f>
        <x:v>CS00036</x:v>
      </x:c>
      <x:c r="B41" s="5" t="n">
        <x:f>IF(A41="","",'服务流水'!B41)</x:f>
        <x:v>46273</x:v>
      </x:c>
      <x:c r="C41" s="15" t="n">
        <x:f>IF(A41="","",'服务流水'!K41)</x:f>
        <x:v>168</x:v>
      </x:c>
      <x:c r="D41" s="15" t="n">
        <x:f>IF(A41="","",'服务流水'!I41)</x:f>
        <x:v>1.01</x:v>
      </x:c>
      <x:c r="E41" s="15" t="n">
        <x:f>IF(A41="","",ROUND(C41-D41,2))</x:f>
        <x:v>166.99</x:v>
      </x:c>
      <x:c r="F41" s="18" t="n">
        <x:f>IF(A41="","",IF(COUNTIFS('银行到账'!$A$6:$A$505,A41)=0,"未到账",SUMIFS('银行到账'!$C$6:$C$505,'银行到账'!$A$6:$A$505,A41)))</x:f>
        <x:v>166.99</x:v>
      </x:c>
      <x:c r="G41" s="18" t="n">
        <x:f>IF(A41="","",IF(F41="未到账","n.a.",ROUND(F41-E41,2)))</x:f>
        <x:v>0</x:v>
      </x:c>
      <x:c r="H41" s="2" t="str">
        <x:f>IF(A41="","",IF(COUNTIFS('服务流水'!$A$6:$A$505,A41)&gt;1,"订单重复",IF(COUNTIFS('银行到账'!$A$6:$A$505,A41)&gt;1,"到账编号重复",IF(F41="未到账","待到账",IF(ABS(G41)&gt;0.01,"差额待核查","金额一致")))))</x:f>
        <x:v>金额一致</x:v>
      </x:c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 t="str">
        <x:f>IF('服务流水'!A42="","",'服务流水'!A42)</x:f>
        <x:v>CS00037</x:v>
      </x:c>
      <x:c r="B42" s="5" t="n">
        <x:f>IF(A42="","",'服务流水'!B42)</x:f>
        <x:v>46273</x:v>
      </x:c>
      <x:c r="C42" s="15" t="n">
        <x:f>IF(A42="","",'服务流水'!K42)</x:f>
        <x:v>248</x:v>
      </x:c>
      <x:c r="D42" s="15" t="n">
        <x:f>IF(A42="","",'服务流水'!I42)</x:f>
        <x:v>1.49</x:v>
      </x:c>
      <x:c r="E42" s="15" t="n">
        <x:f>IF(A42="","",ROUND(C42-D42,2))</x:f>
        <x:v>246.51</x:v>
      </x:c>
      <x:c r="F42" s="18" t="n">
        <x:f>IF(A42="","",IF(COUNTIFS('银行到账'!$A$6:$A$505,A42)=0,"未到账",SUMIFS('银行到账'!$C$6:$C$505,'银行到账'!$A$6:$A$505,A42)))</x:f>
        <x:v>246.51</x:v>
      </x:c>
      <x:c r="G42" s="18" t="n">
        <x:f>IF(A42="","",IF(F42="未到账","n.a.",ROUND(F42-E42,2)))</x:f>
        <x:v>0</x:v>
      </x:c>
      <x:c r="H42" s="2" t="str">
        <x:f>IF(A42="","",IF(COUNTIFS('服务流水'!$A$6:$A$505,A42)&gt;1,"订单重复",IF(COUNTIFS('银行到账'!$A$6:$A$505,A42)&gt;1,"到账编号重复",IF(F42="未到账","待到账",IF(ABS(G42)&gt;0.01,"差额待核查","金额一致")))))</x:f>
        <x:v>金额一致</x:v>
      </x:c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 t="str">
        <x:f>IF('服务流水'!A43="","",'服务流水'!A43)</x:f>
        <x:v>CS00038</x:v>
      </x:c>
      <x:c r="B43" s="5" t="n">
        <x:f>IF(A43="","",'服务流水'!B43)</x:f>
        <x:v>46273</x:v>
      </x:c>
      <x:c r="C43" s="15" t="n">
        <x:f>IF(A43="","",'服务流水'!K43)</x:f>
        <x:v>298</x:v>
      </x:c>
      <x:c r="D43" s="15" t="n">
        <x:f>IF(A43="","",'服务流水'!I43)</x:f>
        <x:v>1.79</x:v>
      </x:c>
      <x:c r="E43" s="15" t="n">
        <x:f>IF(A43="","",ROUND(C43-D43,2))</x:f>
        <x:v>296.21</x:v>
      </x:c>
      <x:c r="F43" s="18" t="n">
        <x:f>IF(A43="","",IF(COUNTIFS('银行到账'!$A$6:$A$505,A43)=0,"未到账",SUMIFS('银行到账'!$C$6:$C$505,'银行到账'!$A$6:$A$505,A43)))</x:f>
        <x:v>281.21</x:v>
      </x:c>
      <x:c r="G43" s="18" t="n">
        <x:f>IF(A43="","",IF(F43="未到账","n.a.",ROUND(F43-E43,2)))</x:f>
        <x:v>-15</x:v>
      </x:c>
      <x:c r="H43" s="2" t="str">
        <x:f>IF(A43="","",IF(COUNTIFS('服务流水'!$A$6:$A$505,A43)&gt;1,"订单重复",IF(COUNTIFS('银行到账'!$A$6:$A$505,A43)&gt;1,"到账编号重复",IF(F43="未到账","待到账",IF(ABS(G43)&gt;0.01,"差额待核查","金额一致")))))</x:f>
        <x:v>差额待核查</x:v>
      </x:c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 t="str">
        <x:f>IF('服务流水'!A44="","",'服务流水'!A44)</x:f>
        <x:v>CS00039</x:v>
      </x:c>
      <x:c r="B44" s="5" t="n">
        <x:f>IF(A44="","",'服务流水'!B44)</x:f>
        <x:v>46273</x:v>
      </x:c>
      <x:c r="C44" s="15" t="n">
        <x:f>IF(A44="","",'服务流水'!K44)</x:f>
        <x:v>68</x:v>
      </x:c>
      <x:c r="D44" s="15" t="n">
        <x:f>IF(A44="","",'服务流水'!I44)</x:f>
        <x:v>0.41</x:v>
      </x:c>
      <x:c r="E44" s="15" t="n">
        <x:f>IF(A44="","",ROUND(C44-D44,2))</x:f>
        <x:v>67.59</x:v>
      </x:c>
      <x:c r="F44" s="18" t="n">
        <x:f>IF(A44="","",IF(COUNTIFS('银行到账'!$A$6:$A$505,A44)=0,"未到账",SUMIFS('银行到账'!$C$6:$C$505,'银行到账'!$A$6:$A$505,A44)))</x:f>
        <x:v>67.59</x:v>
      </x:c>
      <x:c r="G44" s="18" t="n">
        <x:f>IF(A44="","",IF(F44="未到账","n.a.",ROUND(F44-E44,2)))</x:f>
        <x:v>0</x:v>
      </x:c>
      <x:c r="H44" s="2" t="str">
        <x:f>IF(A44="","",IF(COUNTIFS('服务流水'!$A$6:$A$505,A44)&gt;1,"订单重复",IF(COUNTIFS('银行到账'!$A$6:$A$505,A44)&gt;1,"到账编号重复",IF(F44="未到账","待到账",IF(ABS(G44)&gt;0.01,"差额待核查","金额一致")))))</x:f>
        <x:v>金额一致</x:v>
      </x:c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 t="str">
        <x:f>IF('服务流水'!A45="","",'服务流水'!A45)</x:f>
        <x:v>CS00040</x:v>
      </x:c>
      <x:c r="B45" s="5" t="n">
        <x:f>IF(A45="","",'服务流水'!B45)</x:f>
        <x:v>46273</x:v>
      </x:c>
      <x:c r="C45" s="15" t="n">
        <x:f>IF(A45="","",'服务流水'!K45)</x:f>
        <x:v>168</x:v>
      </x:c>
      <x:c r="D45" s="15" t="n">
        <x:f>IF(A45="","",'服务流水'!I45)</x:f>
        <x:v>1.01</x:v>
      </x:c>
      <x:c r="E45" s="15" t="n">
        <x:f>IF(A45="","",ROUND(C45-D45,2))</x:f>
        <x:v>166.99</x:v>
      </x:c>
      <x:c r="F45" s="18" t="n">
        <x:f>IF(A45="","",IF(COUNTIFS('银行到账'!$A$6:$A$505,A45)=0,"未到账",SUMIFS('银行到账'!$C$6:$C$505,'银行到账'!$A$6:$A$505,A45)))</x:f>
        <x:v>166.99</x:v>
      </x:c>
      <x:c r="G45" s="18" t="n">
        <x:f>IF(A45="","",IF(F45="未到账","n.a.",ROUND(F45-E45,2)))</x:f>
        <x:v>0</x:v>
      </x:c>
      <x:c r="H45" s="2" t="str">
        <x:f>IF(A45="","",IF(COUNTIFS('服务流水'!$A$6:$A$505,A45)&gt;1,"订单重复",IF(COUNTIFS('银行到账'!$A$6:$A$505,A45)&gt;1,"到账编号重复",IF(F45="未到账","待到账",IF(ABS(G45)&gt;0.01,"差额待核查","金额一致")))))</x:f>
        <x:v>金额一致</x:v>
      </x:c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 t="str">
        <x:f>IF('服务流水'!A46="","",'服务流水'!A46)</x:f>
        <x:v>CS00041</x:v>
      </x:c>
      <x:c r="B46" s="5" t="n">
        <x:f>IF(A46="","",'服务流水'!B46)</x:f>
        <x:v>46273</x:v>
      </x:c>
      <x:c r="C46" s="15" t="n">
        <x:f>IF(A46="","",'服务流水'!K46)</x:f>
        <x:v>268</x:v>
      </x:c>
      <x:c r="D46" s="15" t="n">
        <x:f>IF(A46="","",'服务流水'!I46)</x:f>
        <x:v>1.61</x:v>
      </x:c>
      <x:c r="E46" s="15" t="n">
        <x:f>IF(A46="","",ROUND(C46-D46,2))</x:f>
        <x:v>266.39</x:v>
      </x:c>
      <x:c r="F46" s="18" t="n">
        <x:f>IF(A46="","",IF(COUNTIFS('银行到账'!$A$6:$A$505,A46)=0,"未到账",SUMIFS('银行到账'!$C$6:$C$505,'银行到账'!$A$6:$A$505,A46)))</x:f>
        <x:v>266.39</x:v>
      </x:c>
      <x:c r="G46" s="18" t="n">
        <x:f>IF(A46="","",IF(F46="未到账","n.a.",ROUND(F46-E46,2)))</x:f>
        <x:v>0</x:v>
      </x:c>
      <x:c r="H46" s="2" t="str">
        <x:f>IF(A46="","",IF(COUNTIFS('服务流水'!$A$6:$A$505,A46)&gt;1,"订单重复",IF(COUNTIFS('银行到账'!$A$6:$A$505,A46)&gt;1,"到账编号重复",IF(F46="未到账","待到账",IF(ABS(G46)&gt;0.01,"差额待核查","金额一致")))))</x:f>
        <x:v>金额一致</x:v>
      </x:c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 t="str">
        <x:f>IF('服务流水'!A47="","",'服务流水'!A47)</x:f>
        <x:v>CS00042</x:v>
      </x:c>
      <x:c r="B47" s="5" t="n">
        <x:f>IF(A47="","",'服务流水'!B47)</x:f>
        <x:v>46274</x:v>
      </x:c>
      <x:c r="C47" s="15" t="n">
        <x:f>IF(A47="","",'服务流水'!K47)</x:f>
        <x:v>268</x:v>
      </x:c>
      <x:c r="D47" s="15" t="n">
        <x:f>IF(A47="","",'服务流水'!I47)</x:f>
        <x:v>1.61</x:v>
      </x:c>
      <x:c r="E47" s="15" t="n">
        <x:f>IF(A47="","",ROUND(C47-D47,2))</x:f>
        <x:v>266.39</x:v>
      </x:c>
      <x:c r="F47" s="18" t="n">
        <x:f>IF(A47="","",IF(COUNTIFS('银行到账'!$A$6:$A$505,A47)=0,"未到账",SUMIFS('银行到账'!$C$6:$C$505,'银行到账'!$A$6:$A$505,A47)))</x:f>
        <x:v>266.39</x:v>
      </x:c>
      <x:c r="G47" s="18" t="n">
        <x:f>IF(A47="","",IF(F47="未到账","n.a.",ROUND(F47-E47,2)))</x:f>
        <x:v>0</x:v>
      </x:c>
      <x:c r="H47" s="2" t="str">
        <x:f>IF(A47="","",IF(COUNTIFS('服务流水'!$A$6:$A$505,A47)&gt;1,"订单重复",IF(COUNTIFS('银行到账'!$A$6:$A$505,A47)&gt;1,"到账编号重复",IF(F47="未到账","待到账",IF(ABS(G47)&gt;0.01,"差额待核查","金额一致")))))</x:f>
        <x:v>金额一致</x:v>
      </x:c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 t="str">
        <x:f>IF('服务流水'!A48="","",'服务流水'!A48)</x:f>
        <x:v>CS00043</x:v>
      </x:c>
      <x:c r="B48" s="5" t="n">
        <x:f>IF(A48="","",'服务流水'!B48)</x:f>
        <x:v>46274</x:v>
      </x:c>
      <x:c r="C48" s="15" t="n">
        <x:f>IF(A48="","",'服务流水'!K48)</x:f>
        <x:v>298</x:v>
      </x:c>
      <x:c r="D48" s="15" t="n">
        <x:f>IF(A48="","",'服务流水'!I48)</x:f>
        <x:v>1.79</x:v>
      </x:c>
      <x:c r="E48" s="15" t="n">
        <x:f>IF(A48="","",ROUND(C48-D48,2))</x:f>
        <x:v>296.21</x:v>
      </x:c>
      <x:c r="F48" s="18" t="n">
        <x:f>IF(A48="","",IF(COUNTIFS('银行到账'!$A$6:$A$505,A48)=0,"未到账",SUMIFS('银行到账'!$C$6:$C$505,'银行到账'!$A$6:$A$505,A48)))</x:f>
        <x:v>296.21</x:v>
      </x:c>
      <x:c r="G48" s="18" t="n">
        <x:f>IF(A48="","",IF(F48="未到账","n.a.",ROUND(F48-E48,2)))</x:f>
        <x:v>0</x:v>
      </x:c>
      <x:c r="H48" s="2" t="str">
        <x:f>IF(A48="","",IF(COUNTIFS('服务流水'!$A$6:$A$505,A48)&gt;1,"订单重复",IF(COUNTIFS('银行到账'!$A$6:$A$505,A48)&gt;1,"到账编号重复",IF(F48="未到账","待到账",IF(ABS(G48)&gt;0.01,"差额待核查","金额一致")))))</x:f>
        <x:v>金额一致</x:v>
      </x:c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 t="str">
        <x:f>IF('服务流水'!A49="","",'服务流水'!A49)</x:f>
        <x:v>CS00044</x:v>
      </x:c>
      <x:c r="B49" s="5" t="n">
        <x:f>IF(A49="","",'服务流水'!B49)</x:f>
        <x:v>46274</x:v>
      </x:c>
      <x:c r="C49" s="15" t="n">
        <x:f>IF(A49="","",'服务流水'!K49)</x:f>
        <x:v>68</x:v>
      </x:c>
      <x:c r="D49" s="15" t="n">
        <x:f>IF(A49="","",'服务流水'!I49)</x:f>
        <x:v>0.41</x:v>
      </x:c>
      <x:c r="E49" s="15" t="n">
        <x:f>IF(A49="","",ROUND(C49-D49,2))</x:f>
        <x:v>67.59</x:v>
      </x:c>
      <x:c r="F49" s="18" t="n">
        <x:f>IF(A49="","",IF(COUNTIFS('银行到账'!$A$6:$A$505,A49)=0,"未到账",SUMIFS('银行到账'!$C$6:$C$505,'银行到账'!$A$6:$A$505,A49)))</x:f>
        <x:v>67.59</x:v>
      </x:c>
      <x:c r="G49" s="18" t="n">
        <x:f>IF(A49="","",IF(F49="未到账","n.a.",ROUND(F49-E49,2)))</x:f>
        <x:v>0</x:v>
      </x:c>
      <x:c r="H49" s="2" t="str">
        <x:f>IF(A49="","",IF(COUNTIFS('服务流水'!$A$6:$A$505,A49)&gt;1,"订单重复",IF(COUNTIFS('银行到账'!$A$6:$A$505,A49)&gt;1,"到账编号重复",IF(F49="未到账","待到账",IF(ABS(G49)&gt;0.01,"差额待核查","金额一致")))))</x:f>
        <x:v>金额一致</x:v>
      </x:c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 t="str">
        <x:f>IF('服务流水'!A50="","",'服务流水'!A50)</x:f>
        <x:v>CS00045</x:v>
      </x:c>
      <x:c r="B50" s="5" t="n">
        <x:f>IF(A50="","",'服务流水'!B50)</x:f>
        <x:v>46274</x:v>
      </x:c>
      <x:c r="C50" s="15" t="n">
        <x:f>IF(A50="","",'服务流水'!K50)</x:f>
        <x:v>168</x:v>
      </x:c>
      <x:c r="D50" s="15" t="n">
        <x:f>IF(A50="","",'服务流水'!I50)</x:f>
        <x:v>1.01</x:v>
      </x:c>
      <x:c r="E50" s="15" t="n">
        <x:f>IF(A50="","",ROUND(C50-D50,2))</x:f>
        <x:v>166.99</x:v>
      </x:c>
      <x:c r="F50" s="18" t="n">
        <x:f>IF(A50="","",IF(COUNTIFS('银行到账'!$A$6:$A$505,A50)=0,"未到账",SUMIFS('银行到账'!$C$6:$C$505,'银行到账'!$A$6:$A$505,A50)))</x:f>
        <x:v>166.99</x:v>
      </x:c>
      <x:c r="G50" s="18" t="n">
        <x:f>IF(A50="","",IF(F50="未到账","n.a.",ROUND(F50-E50,2)))</x:f>
        <x:v>0</x:v>
      </x:c>
      <x:c r="H50" s="2" t="str">
        <x:f>IF(A50="","",IF(COUNTIFS('服务流水'!$A$6:$A$505,A50)&gt;1,"订单重复",IF(COUNTIFS('银行到账'!$A$6:$A$505,A50)&gt;1,"到账编号重复",IF(F50="未到账","待到账",IF(ABS(G50)&gt;0.01,"差额待核查","金额一致")))))</x:f>
        <x:v>金额一致</x:v>
      </x:c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 t="str">
        <x:f>IF('服务流水'!A51="","",'服务流水'!A51)</x:f>
        <x:v>CS00046</x:v>
      </x:c>
      <x:c r="B51" s="5" t="n">
        <x:f>IF(A51="","",'服务流水'!B51)</x:f>
        <x:v>46275</x:v>
      </x:c>
      <x:c r="C51" s="15" t="n">
        <x:f>IF(A51="","",'服务流水'!K51)</x:f>
        <x:v>278</x:v>
      </x:c>
      <x:c r="D51" s="15" t="n">
        <x:f>IF(A51="","",'服务流水'!I51)</x:f>
        <x:v>1.67</x:v>
      </x:c>
      <x:c r="E51" s="15" t="n">
        <x:f>IF(A51="","",ROUND(C51-D51,2))</x:f>
        <x:v>276.33</x:v>
      </x:c>
      <x:c r="F51" s="18" t="n">
        <x:f>IF(A51="","",IF(COUNTIFS('银行到账'!$A$6:$A$505,A51)=0,"未到账",SUMIFS('银行到账'!$C$6:$C$505,'银行到账'!$A$6:$A$505,A51)))</x:f>
        <x:v>276.33</x:v>
      </x:c>
      <x:c r="G51" s="18" t="n">
        <x:f>IF(A51="","",IF(F51="未到账","n.a.",ROUND(F51-E51,2)))</x:f>
        <x:v>0</x:v>
      </x:c>
      <x:c r="H51" s="2" t="str">
        <x:f>IF(A51="","",IF(COUNTIFS('服务流水'!$A$6:$A$505,A51)&gt;1,"订单重复",IF(COUNTIFS('银行到账'!$A$6:$A$505,A51)&gt;1,"到账编号重复",IF(F51="未到账","待到账",IF(ABS(G51)&gt;0.01,"差额待核查","金额一致")))))</x:f>
        <x:v>金额一致</x:v>
      </x:c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 t="str">
        <x:f>IF('服务流水'!A52="","",'服务流水'!A52)</x:f>
        <x:v>CS00047</x:v>
      </x:c>
      <x:c r="B52" s="5" t="n">
        <x:f>IF(A52="","",'服务流水'!B52)</x:f>
        <x:v>46275</x:v>
      </x:c>
      <x:c r="C52" s="15" t="n">
        <x:f>IF(A52="","",'服务流水'!K52)</x:f>
        <x:v>68</x:v>
      </x:c>
      <x:c r="D52" s="15" t="n">
        <x:f>IF(A52="","",'服务流水'!I52)</x:f>
        <x:v>0.41</x:v>
      </x:c>
      <x:c r="E52" s="15" t="n">
        <x:f>IF(A52="","",ROUND(C52-D52,2))</x:f>
        <x:v>67.59</x:v>
      </x:c>
      <x:c r="F52" s="18" t="n">
        <x:f>IF(A52="","",IF(COUNTIFS('银行到账'!$A$6:$A$505,A52)=0,"未到账",SUMIFS('银行到账'!$C$6:$C$505,'银行到账'!$A$6:$A$505,A52)))</x:f>
        <x:v>67.59</x:v>
      </x:c>
      <x:c r="G52" s="18" t="n">
        <x:f>IF(A52="","",IF(F52="未到账","n.a.",ROUND(F52-E52,2)))</x:f>
        <x:v>0</x:v>
      </x:c>
      <x:c r="H52" s="2" t="str">
        <x:f>IF(A52="","",IF(COUNTIFS('服务流水'!$A$6:$A$505,A52)&gt;1,"订单重复",IF(COUNTIFS('银行到账'!$A$6:$A$505,A52)&gt;1,"到账编号重复",IF(F52="未到账","待到账",IF(ABS(G52)&gt;0.01,"差额待核查","金额一致")))))</x:f>
        <x:v>金额一致</x:v>
      </x:c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 t="str">
        <x:f>IF('服务流水'!A53="","",'服务流水'!A53)</x:f>
        <x:v>CS00048</x:v>
      </x:c>
      <x:c r="B53" s="5" t="n">
        <x:f>IF(A53="","",'服务流水'!B53)</x:f>
        <x:v>46275</x:v>
      </x:c>
      <x:c r="C53" s="15" t="n">
        <x:f>IF(A53="","",'服务流水'!K53)</x:f>
        <x:v>168</x:v>
      </x:c>
      <x:c r="D53" s="15" t="n">
        <x:f>IF(A53="","",'服务流水'!I53)</x:f>
        <x:v>1.01</x:v>
      </x:c>
      <x:c r="E53" s="15" t="n">
        <x:f>IF(A53="","",ROUND(C53-D53,2))</x:f>
        <x:v>166.99</x:v>
      </x:c>
      <x:c r="F53" s="18" t="str">
        <x:f>IF(A53="","",IF(COUNTIFS('银行到账'!$A$6:$A$505,A53)=0,"未到账",SUMIFS('银行到账'!$C$6:$C$505,'银行到账'!$A$6:$A$505,A53)))</x:f>
        <x:v>未到账</x:v>
      </x:c>
      <x:c r="G53" s="18" t="str">
        <x:f>IF(A53="","",IF(F53="未到账","n.a.",ROUND(F53-E53,2)))</x:f>
        <x:v>n.a.</x:v>
      </x:c>
      <x:c r="H53" s="2" t="str">
        <x:f>IF(A53="","",IF(COUNTIFS('服务流水'!$A$6:$A$505,A53)&gt;1,"订单重复",IF(COUNTIFS('银行到账'!$A$6:$A$505,A53)&gt;1,"到账编号重复",IF(F53="未到账","待到账",IF(ABS(G53)&gt;0.01,"差额待核查","金额一致")))))</x:f>
        <x:v>待到账</x:v>
      </x:c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 t="str">
        <x:f>IF('服务流水'!A54="","",'服务流水'!A54)</x:f>
        <x:v>CS00049</x:v>
      </x:c>
      <x:c r="B54" s="5" t="n">
        <x:f>IF(A54="","",'服务流水'!B54)</x:f>
        <x:v>46275</x:v>
      </x:c>
      <x:c r="C54" s="15" t="n">
        <x:f>IF(A54="","",'服务流水'!K54)</x:f>
        <x:v>268</x:v>
      </x:c>
      <x:c r="D54" s="15" t="n">
        <x:f>IF(A54="","",'服务流水'!I54)</x:f>
        <x:v>1.61</x:v>
      </x:c>
      <x:c r="E54" s="15" t="n">
        <x:f>IF(A54="","",ROUND(C54-D54,2))</x:f>
        <x:v>266.39</x:v>
      </x:c>
      <x:c r="F54" s="18" t="n">
        <x:f>IF(A54="","",IF(COUNTIFS('银行到账'!$A$6:$A$505,A54)=0,"未到账",SUMIFS('银行到账'!$C$6:$C$505,'银行到账'!$A$6:$A$505,A54)))</x:f>
        <x:v>266.39</x:v>
      </x:c>
      <x:c r="G54" s="18" t="n">
        <x:f>IF(A54="","",IF(F54="未到账","n.a.",ROUND(F54-E54,2)))</x:f>
        <x:v>0</x:v>
      </x:c>
      <x:c r="H54" s="2" t="str">
        <x:f>IF(A54="","",IF(COUNTIFS('服务流水'!$A$6:$A$505,A54)&gt;1,"订单重复",IF(COUNTIFS('银行到账'!$A$6:$A$505,A54)&gt;1,"到账编号重复",IF(F54="未到账","待到账",IF(ABS(G54)&gt;0.01,"差额待核查","金额一致")))))</x:f>
        <x:v>金额一致</x:v>
      </x:c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 t="str">
        <x:f>IF('服务流水'!A55="","",'服务流水'!A55)</x:f>
        <x:v>CS00050</x:v>
      </x:c>
      <x:c r="B55" s="5" t="n">
        <x:f>IF(A55="","",'服务流水'!B55)</x:f>
        <x:v>46275</x:v>
      </x:c>
      <x:c r="C55" s="15" t="n">
        <x:f>IF(A55="","",'服务流水'!K55)</x:f>
        <x:v>298</x:v>
      </x:c>
      <x:c r="D55" s="15" t="n">
        <x:f>IF(A55="","",'服务流水'!I55)</x:f>
        <x:v>1.79</x:v>
      </x:c>
      <x:c r="E55" s="15" t="n">
        <x:f>IF(A55="","",ROUND(C55-D55,2))</x:f>
        <x:v>296.21</x:v>
      </x:c>
      <x:c r="F55" s="18" t="n">
        <x:f>IF(A55="","",IF(COUNTIFS('银行到账'!$A$6:$A$505,A55)=0,"未到账",SUMIFS('银行到账'!$C$6:$C$505,'银行到账'!$A$6:$A$505,A55)))</x:f>
        <x:v>296.21</x:v>
      </x:c>
      <x:c r="G55" s="18" t="n">
        <x:f>IF(A55="","",IF(F55="未到账","n.a.",ROUND(F55-E55,2)))</x:f>
        <x:v>0</x:v>
      </x:c>
      <x:c r="H55" s="2" t="str">
        <x:f>IF(A55="","",IF(COUNTIFS('服务流水'!$A$6:$A$505,A55)&gt;1,"订单重复",IF(COUNTIFS('银行到账'!$A$6:$A$505,A55)&gt;1,"到账编号重复",IF(F55="未到账","待到账",IF(ABS(G55)&gt;0.01,"差额待核查","金额一致")))))</x:f>
        <x:v>金额一致</x:v>
      </x:c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 t="str">
        <x:f>IF('服务流水'!A56="","",'服务流水'!A56)</x:f>
        <x:v>CS00051</x:v>
      </x:c>
      <x:c r="B56" s="5" t="n">
        <x:f>IF(A56="","",'服务流水'!B56)</x:f>
        <x:v>46276</x:v>
      </x:c>
      <x:c r="C56" s="15" t="n">
        <x:f>IF(A56="","",'服务流水'!K56)</x:f>
        <x:v>68</x:v>
      </x:c>
      <x:c r="D56" s="15" t="n">
        <x:f>IF(A56="","",'服务流水'!I56)</x:f>
        <x:v>0.41</x:v>
      </x:c>
      <x:c r="E56" s="15" t="n">
        <x:f>IF(A56="","",ROUND(C56-D56,2))</x:f>
        <x:v>67.59</x:v>
      </x:c>
      <x:c r="F56" s="18" t="n">
        <x:f>IF(A56="","",IF(COUNTIFS('银行到账'!$A$6:$A$505,A56)=0,"未到账",SUMIFS('银行到账'!$C$6:$C$505,'银行到账'!$A$6:$A$505,A56)))</x:f>
        <x:v>67.59</x:v>
      </x:c>
      <x:c r="G56" s="18" t="n">
        <x:f>IF(A56="","",IF(F56="未到账","n.a.",ROUND(F56-E56,2)))</x:f>
        <x:v>0</x:v>
      </x:c>
      <x:c r="H56" s="2" t="str">
        <x:f>IF(A56="","",IF(COUNTIFS('服务流水'!$A$6:$A$505,A56)&gt;1,"订单重复",IF(COUNTIFS('银行到账'!$A$6:$A$505,A56)&gt;1,"到账编号重复",IF(F56="未到账","待到账",IF(ABS(G56)&gt;0.01,"差额待核查","金额一致")))))</x:f>
        <x:v>金额一致</x:v>
      </x:c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 t="str">
        <x:f>IF('服务流水'!A57="","",'服务流水'!A57)</x:f>
        <x:v>CS00052</x:v>
      </x:c>
      <x:c r="B57" s="5" t="n">
        <x:f>IF(A57="","",'服务流水'!B57)</x:f>
        <x:v>46276</x:v>
      </x:c>
      <x:c r="C57" s="15" t="n">
        <x:f>IF(A57="","",'服务流水'!K57)</x:f>
        <x:v>168</x:v>
      </x:c>
      <x:c r="D57" s="15" t="n">
        <x:f>IF(A57="","",'服务流水'!I57)</x:f>
        <x:v>1.01</x:v>
      </x:c>
      <x:c r="E57" s="15" t="n">
        <x:f>IF(A57="","",ROUND(C57-D57,2))</x:f>
        <x:v>166.99</x:v>
      </x:c>
      <x:c r="F57" s="18" t="n">
        <x:f>IF(A57="","",IF(COUNTIFS('银行到账'!$A$6:$A$505,A57)=0,"未到账",SUMIFS('银行到账'!$C$6:$C$505,'银行到账'!$A$6:$A$505,A57)))</x:f>
        <x:v>166.99</x:v>
      </x:c>
      <x:c r="G57" s="18" t="n">
        <x:f>IF(A57="","",IF(F57="未到账","n.a.",ROUND(F57-E57,2)))</x:f>
        <x:v>0</x:v>
      </x:c>
      <x:c r="H57" s="2" t="str">
        <x:f>IF(A57="","",IF(COUNTIFS('服务流水'!$A$6:$A$505,A57)&gt;1,"订单重复",IF(COUNTIFS('银行到账'!$A$6:$A$505,A57)&gt;1,"到账编号重复",IF(F57="未到账","待到账",IF(ABS(G57)&gt;0.01,"差额待核查","金额一致")))))</x:f>
        <x:v>金额一致</x:v>
      </x:c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 t="str">
        <x:f>IF('服务流水'!A58="","",'服务流水'!A58)</x:f>
        <x:v>CS00053</x:v>
      </x:c>
      <x:c r="B58" s="5" t="n">
        <x:f>IF(A58="","",'服务流水'!B58)</x:f>
        <x:v>46276</x:v>
      </x:c>
      <x:c r="C58" s="15" t="n">
        <x:f>IF(A58="","",'服务流水'!K58)</x:f>
        <x:v>268</x:v>
      </x:c>
      <x:c r="D58" s="15" t="n">
        <x:f>IF(A58="","",'服务流水'!I58)</x:f>
        <x:v>1.61</x:v>
      </x:c>
      <x:c r="E58" s="15" t="n">
        <x:f>IF(A58="","",ROUND(C58-D58,2))</x:f>
        <x:v>266.39</x:v>
      </x:c>
      <x:c r="F58" s="18" t="n">
        <x:f>IF(A58="","",IF(COUNTIFS('银行到账'!$A$6:$A$505,A58)=0,"未到账",SUMIFS('银行到账'!$C$6:$C$505,'银行到账'!$A$6:$A$505,A58)))</x:f>
        <x:v>266.39</x:v>
      </x:c>
      <x:c r="G58" s="18" t="n">
        <x:f>IF(A58="","",IF(F58="未到账","n.a.",ROUND(F58-E58,2)))</x:f>
        <x:v>0</x:v>
      </x:c>
      <x:c r="H58" s="2" t="str">
        <x:f>IF(A58="","",IF(COUNTIFS('服务流水'!$A$6:$A$505,A58)&gt;1,"订单重复",IF(COUNTIFS('银行到账'!$A$6:$A$505,A58)&gt;1,"到账编号重复",IF(F58="未到账","待到账",IF(ABS(G58)&gt;0.01,"差额待核查","金额一致")))))</x:f>
        <x:v>金额一致</x:v>
      </x:c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 t="str">
        <x:f>IF('服务流水'!A59="","",'服务流水'!A59)</x:f>
        <x:v>CS00054</x:v>
      </x:c>
      <x:c r="B59" s="5" t="n">
        <x:f>IF(A59="","",'服务流水'!B59)</x:f>
        <x:v>46276</x:v>
      </x:c>
      <x:c r="C59" s="15" t="n">
        <x:f>IF(A59="","",'服务流水'!K59)</x:f>
        <x:v>298</x:v>
      </x:c>
      <x:c r="D59" s="15" t="n">
        <x:f>IF(A59="","",'服务流水'!I59)</x:f>
        <x:v>1.79</x:v>
      </x:c>
      <x:c r="E59" s="15" t="n">
        <x:f>IF(A59="","",ROUND(C59-D59,2))</x:f>
        <x:v>296.21</x:v>
      </x:c>
      <x:c r="F59" s="18" t="n">
        <x:f>IF(A59="","",IF(COUNTIFS('银行到账'!$A$6:$A$505,A59)=0,"未到账",SUMIFS('银行到账'!$C$6:$C$505,'银行到账'!$A$6:$A$505,A59)))</x:f>
        <x:v>296.21</x:v>
      </x:c>
      <x:c r="G59" s="18" t="n">
        <x:f>IF(A59="","",IF(F59="未到账","n.a.",ROUND(F59-E59,2)))</x:f>
        <x:v>0</x:v>
      </x:c>
      <x:c r="H59" s="2" t="str">
        <x:f>IF(A59="","",IF(COUNTIFS('服务流水'!$A$6:$A$505,A59)&gt;1,"订单重复",IF(COUNTIFS('银行到账'!$A$6:$A$505,A59)&gt;1,"到账编号重复",IF(F59="未到账","待到账",IF(ABS(G59)&gt;0.01,"差额待核查","金额一致")))))</x:f>
        <x:v>金额一致</x:v>
      </x:c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 t="str">
        <x:f>IF('服务流水'!A60="","",'服务流水'!A60)</x:f>
        <x:v>CS00055</x:v>
      </x:c>
      <x:c r="B60" s="5" t="n">
        <x:f>IF(A60="","",'服务流水'!B60)</x:f>
        <x:v>46276</x:v>
      </x:c>
      <x:c r="C60" s="15" t="n">
        <x:f>IF(A60="","",'服务流水'!K60)</x:f>
        <x:v>48</x:v>
      </x:c>
      <x:c r="D60" s="15" t="n">
        <x:f>IF(A60="","",'服务流水'!I60)</x:f>
        <x:v>0.29</x:v>
      </x:c>
      <x:c r="E60" s="15" t="n">
        <x:f>IF(A60="","",ROUND(C60-D60,2))</x:f>
        <x:v>47.71</x:v>
      </x:c>
      <x:c r="F60" s="18" t="n">
        <x:f>IF(A60="","",IF(COUNTIFS('银行到账'!$A$6:$A$505,A60)=0,"未到账",SUMIFS('银行到账'!$C$6:$C$505,'银行到账'!$A$6:$A$505,A60)))</x:f>
        <x:v>47.71</x:v>
      </x:c>
      <x:c r="G60" s="18" t="n">
        <x:f>IF(A60="","",IF(F60="未到账","n.a.",ROUND(F60-E60,2)))</x:f>
        <x:v>0</x:v>
      </x:c>
      <x:c r="H60" s="2" t="str">
        <x:f>IF(A60="","",IF(COUNTIFS('服务流水'!$A$6:$A$505,A60)&gt;1,"订单重复",IF(COUNTIFS('银行到账'!$A$6:$A$505,A60)&gt;1,"到账编号重复",IF(F60="未到账","待到账",IF(ABS(G60)&gt;0.01,"差额待核查","金额一致")))))</x:f>
        <x:v>金额一致</x:v>
      </x:c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 t="str">
        <x:f>IF('服务流水'!A61="","",'服务流水'!A61)</x:f>
        <x:v>CS00056</x:v>
      </x:c>
      <x:c r="B61" s="5" t="n">
        <x:f>IF(A61="","",'服务流水'!B61)</x:f>
        <x:v>46276</x:v>
      </x:c>
      <x:c r="C61" s="15" t="n">
        <x:f>IF(A61="","",'服务流水'!K61)</x:f>
        <x:v>168</x:v>
      </x:c>
      <x:c r="D61" s="15" t="n">
        <x:f>IF(A61="","",'服务流水'!I61)</x:f>
        <x:v>1.01</x:v>
      </x:c>
      <x:c r="E61" s="15" t="n">
        <x:f>IF(A61="","",ROUND(C61-D61,2))</x:f>
        <x:v>166.99</x:v>
      </x:c>
      <x:c r="F61" s="18" t="n">
        <x:f>IF(A61="","",IF(COUNTIFS('银行到账'!$A$6:$A$505,A61)=0,"未到账",SUMIFS('银行到账'!$C$6:$C$505,'银行到账'!$A$6:$A$505,A61)))</x:f>
        <x:v>166.99</x:v>
      </x:c>
      <x:c r="G61" s="18" t="n">
        <x:f>IF(A61="","",IF(F61="未到账","n.a.",ROUND(F61-E61,2)))</x:f>
        <x:v>0</x:v>
      </x:c>
      <x:c r="H61" s="2" t="str">
        <x:f>IF(A61="","",IF(COUNTIFS('服务流水'!$A$6:$A$505,A61)&gt;1,"订单重复",IF(COUNTIFS('银行到账'!$A$6:$A$505,A61)&gt;1,"到账编号重复",IF(F61="未到账","待到账",IF(ABS(G61)&gt;0.01,"差额待核查","金额一致")))))</x:f>
        <x:v>金额一致</x:v>
      </x:c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 t="str">
        <x:f>IF('服务流水'!A62="","",'服务流水'!A62)</x:f>
        <x:v>CS00057</x:v>
      </x:c>
      <x:c r="B62" s="5" t="n">
        <x:f>IF(A62="","",'服务流水'!B62)</x:f>
        <x:v>46277</x:v>
      </x:c>
      <x:c r="C62" s="15" t="n">
        <x:f>IF(A62="","",'服务流水'!K62)</x:f>
        <x:v>168</x:v>
      </x:c>
      <x:c r="D62" s="15" t="n">
        <x:f>IF(A62="","",'服务流水'!I62)</x:f>
        <x:v>1.01</x:v>
      </x:c>
      <x:c r="E62" s="15" t="n">
        <x:f>IF(A62="","",ROUND(C62-D62,2))</x:f>
        <x:v>166.99</x:v>
      </x:c>
      <x:c r="F62" s="18" t="n">
        <x:f>IF(A62="","",IF(COUNTIFS('银行到账'!$A$6:$A$505,A62)=0,"未到账",SUMIFS('银行到账'!$C$6:$C$505,'银行到账'!$A$6:$A$505,A62)))</x:f>
        <x:v>166.99</x:v>
      </x:c>
      <x:c r="G62" s="18" t="n">
        <x:f>IF(A62="","",IF(F62="未到账","n.a.",ROUND(F62-E62,2)))</x:f>
        <x:v>0</x:v>
      </x:c>
      <x:c r="H62" s="2" t="str">
        <x:f>IF(A62="","",IF(COUNTIFS('服务流水'!$A$6:$A$505,A62)&gt;1,"订单重复",IF(COUNTIFS('银行到账'!$A$6:$A$505,A62)&gt;1,"到账编号重复",IF(F62="未到账","待到账",IF(ABS(G62)&gt;0.01,"差额待核查","金额一致")))))</x:f>
        <x:v>金额一致</x:v>
      </x:c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 t="str">
        <x:f>IF('服务流水'!A63="","",'服务流水'!A63)</x:f>
        <x:v>CS00058</x:v>
      </x:c>
      <x:c r="B63" s="5" t="n">
        <x:f>IF(A63="","",'服务流水'!B63)</x:f>
        <x:v>46277</x:v>
      </x:c>
      <x:c r="C63" s="15" t="n">
        <x:f>IF(A63="","",'服务流水'!K63)</x:f>
        <x:v>268</x:v>
      </x:c>
      <x:c r="D63" s="15" t="n">
        <x:f>IF(A63="","",'服务流水'!I63)</x:f>
        <x:v>1.61</x:v>
      </x:c>
      <x:c r="E63" s="15" t="n">
        <x:f>IF(A63="","",ROUND(C63-D63,2))</x:f>
        <x:v>266.39</x:v>
      </x:c>
      <x:c r="F63" s="18" t="n">
        <x:f>IF(A63="","",IF(COUNTIFS('银行到账'!$A$6:$A$505,A63)=0,"未到账",SUMIFS('银行到账'!$C$6:$C$505,'银行到账'!$A$6:$A$505,A63)))</x:f>
        <x:v>266.39</x:v>
      </x:c>
      <x:c r="G63" s="18" t="n">
        <x:f>IF(A63="","",IF(F63="未到账","n.a.",ROUND(F63-E63,2)))</x:f>
        <x:v>0</x:v>
      </x:c>
      <x:c r="H63" s="2" t="str">
        <x:f>IF(A63="","",IF(COUNTIFS('服务流水'!$A$6:$A$505,A63)&gt;1,"订单重复",IF(COUNTIFS('银行到账'!$A$6:$A$505,A63)&gt;1,"到账编号重复",IF(F63="未到账","待到账",IF(ABS(G63)&gt;0.01,"差额待核查","金额一致")))))</x:f>
        <x:v>金额一致</x:v>
      </x:c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 t="str">
        <x:f>IF('服务流水'!A64="","",'服务流水'!A64)</x:f>
        <x:v>CS00059</x:v>
      </x:c>
      <x:c r="B64" s="5" t="n">
        <x:f>IF(A64="","",'服务流水'!B64)</x:f>
        <x:v>46277</x:v>
      </x:c>
      <x:c r="C64" s="15" t="n">
        <x:f>IF(A64="","",'服务流水'!K64)</x:f>
        <x:v>258</x:v>
      </x:c>
      <x:c r="D64" s="15" t="n">
        <x:f>IF(A64="","",'服务流水'!I64)</x:f>
        <x:v>1.55</x:v>
      </x:c>
      <x:c r="E64" s="15" t="n">
        <x:f>IF(A64="","",ROUND(C64-D64,2))</x:f>
        <x:v>256.45</x:v>
      </x:c>
      <x:c r="F64" s="18" t="n">
        <x:f>IF(A64="","",IF(COUNTIFS('银行到账'!$A$6:$A$505,A64)=0,"未到账",SUMIFS('银行到账'!$C$6:$C$505,'银行到账'!$A$6:$A$505,A64)))</x:f>
        <x:v>256.45</x:v>
      </x:c>
      <x:c r="G64" s="18" t="n">
        <x:f>IF(A64="","",IF(F64="未到账","n.a.",ROUND(F64-E64,2)))</x:f>
        <x:v>0</x:v>
      </x:c>
      <x:c r="H64" s="2" t="str">
        <x:f>IF(A64="","",IF(COUNTIFS('服务流水'!$A$6:$A$505,A64)&gt;1,"订单重复",IF(COUNTIFS('银行到账'!$A$6:$A$505,A64)&gt;1,"到账编号重复",IF(F64="未到账","待到账",IF(ABS(G64)&gt;0.01,"差额待核查","金额一致")))))</x:f>
        <x:v>金额一致</x:v>
      </x:c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 t="str">
        <x:f>IF('服务流水'!A65="","",'服务流水'!A65)</x:f>
        <x:v>CS00060</x:v>
      </x:c>
      <x:c r="B65" s="5" t="n">
        <x:f>IF(A65="","",'服务流水'!B65)</x:f>
        <x:v>46277</x:v>
      </x:c>
      <x:c r="C65" s="15" t="n">
        <x:f>IF(A65="","",'服务流水'!K65)</x:f>
        <x:v>68</x:v>
      </x:c>
      <x:c r="D65" s="15" t="n">
        <x:f>IF(A65="","",'服务流水'!I65)</x:f>
        <x:v>0.41</x:v>
      </x:c>
      <x:c r="E65" s="15" t="n">
        <x:f>IF(A65="","",ROUND(C65-D65,2))</x:f>
        <x:v>67.59</x:v>
      </x:c>
      <x:c r="F65" s="18" t="n">
        <x:f>IF(A65="","",IF(COUNTIFS('银行到账'!$A$6:$A$505,A65)=0,"未到账",SUMIFS('银行到账'!$C$6:$C$505,'银行到账'!$A$6:$A$505,A65)))</x:f>
        <x:v>67.59</x:v>
      </x:c>
      <x:c r="G65" s="18" t="n">
        <x:f>IF(A65="","",IF(F65="未到账","n.a.",ROUND(F65-E65,2)))</x:f>
        <x:v>0</x:v>
      </x:c>
      <x:c r="H65" s="2" t="str">
        <x:f>IF(A65="","",IF(COUNTIFS('服务流水'!$A$6:$A$505,A65)&gt;1,"订单重复",IF(COUNTIFS('银行到账'!$A$6:$A$505,A65)&gt;1,"到账编号重复",IF(F65="未到账","待到账",IF(ABS(G65)&gt;0.01,"差额待核查","金额一致")))))</x:f>
        <x:v>金额一致</x:v>
      </x:c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 t="str">
        <x:f>IF('服务流水'!A66="","",'服务流水'!A66)</x:f>
        <x:v>CS00061</x:v>
      </x:c>
      <x:c r="B66" s="5" t="n">
        <x:f>IF(A66="","",'服务流水'!B66)</x:f>
        <x:v>46278</x:v>
      </x:c>
      <x:c r="C66" s="15" t="n">
        <x:f>IF(A66="","",'服务流水'!K66)</x:f>
        <x:v>268</x:v>
      </x:c>
      <x:c r="D66" s="15" t="n">
        <x:f>IF(A66="","",'服务流水'!I66)</x:f>
        <x:v>1.61</x:v>
      </x:c>
      <x:c r="E66" s="15" t="n">
        <x:f>IF(A66="","",ROUND(C66-D66,2))</x:f>
        <x:v>266.39</x:v>
      </x:c>
      <x:c r="F66" s="18" t="n">
        <x:f>IF(A66="","",IF(COUNTIFS('银行到账'!$A$6:$A$505,A66)=0,"未到账",SUMIFS('银行到账'!$C$6:$C$505,'银行到账'!$A$6:$A$505,A66)))</x:f>
        <x:v>266.39</x:v>
      </x:c>
      <x:c r="G66" s="18" t="n">
        <x:f>IF(A66="","",IF(F66="未到账","n.a.",ROUND(F66-E66,2)))</x:f>
        <x:v>0</x:v>
      </x:c>
      <x:c r="H66" s="2" t="str">
        <x:f>IF(A66="","",IF(COUNTIFS('服务流水'!$A$6:$A$505,A66)&gt;1,"订单重复",IF(COUNTIFS('银行到账'!$A$6:$A$505,A66)&gt;1,"到账编号重复",IF(F66="未到账","待到账",IF(ABS(G66)&gt;0.01,"差额待核查","金额一致")))))</x:f>
        <x:v>金额一致</x:v>
      </x:c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 t="str">
        <x:f>IF('服务流水'!A67="","",'服务流水'!A67)</x:f>
        <x:v>CS00062</x:v>
      </x:c>
      <x:c r="B67" s="5" t="n">
        <x:f>IF(A67="","",'服务流水'!B67)</x:f>
        <x:v>46278</x:v>
      </x:c>
      <x:c r="C67" s="15" t="n">
        <x:f>IF(A67="","",'服务流水'!K67)</x:f>
        <x:v>298</x:v>
      </x:c>
      <x:c r="D67" s="15" t="n">
        <x:f>IF(A67="","",'服务流水'!I67)</x:f>
        <x:v>1.79</x:v>
      </x:c>
      <x:c r="E67" s="15" t="n">
        <x:f>IF(A67="","",ROUND(C67-D67,2))</x:f>
        <x:v>296.21</x:v>
      </x:c>
      <x:c r="F67" s="18" t="n">
        <x:f>IF(A67="","",IF(COUNTIFS('银行到账'!$A$6:$A$505,A67)=0,"未到账",SUMIFS('银行到账'!$C$6:$C$505,'银行到账'!$A$6:$A$505,A67)))</x:f>
        <x:v>296.21</x:v>
      </x:c>
      <x:c r="G67" s="18" t="n">
        <x:f>IF(A67="","",IF(F67="未到账","n.a.",ROUND(F67-E67,2)))</x:f>
        <x:v>0</x:v>
      </x:c>
      <x:c r="H67" s="2" t="str">
        <x:f>IF(A67="","",IF(COUNTIFS('服务流水'!$A$6:$A$505,A67)&gt;1,"订单重复",IF(COUNTIFS('银行到账'!$A$6:$A$505,A67)&gt;1,"到账编号重复",IF(F67="未到账","待到账",IF(ABS(G67)&gt;0.01,"差额待核查","金额一致")))))</x:f>
        <x:v>金额一致</x:v>
      </x:c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 t="str">
        <x:f>IF('服务流水'!A68="","",'服务流水'!A68)</x:f>
        <x:v>CS00063</x:v>
      </x:c>
      <x:c r="B68" s="5" t="n">
        <x:f>IF(A68="","",'服务流水'!B68)</x:f>
        <x:v>46278</x:v>
      </x:c>
      <x:c r="C68" s="15" t="n">
        <x:f>IF(A68="","",'服务流水'!K68)</x:f>
        <x:v>68</x:v>
      </x:c>
      <x:c r="D68" s="15" t="n">
        <x:f>IF(A68="","",'服务流水'!I68)</x:f>
        <x:v>0.41</x:v>
      </x:c>
      <x:c r="E68" s="15" t="n">
        <x:f>IF(A68="","",ROUND(C68-D68,2))</x:f>
        <x:v>67.59</x:v>
      </x:c>
      <x:c r="F68" s="18" t="n">
        <x:f>IF(A68="","",IF(COUNTIFS('银行到账'!$A$6:$A$505,A68)=0,"未到账",SUMIFS('银行到账'!$C$6:$C$505,'银行到账'!$A$6:$A$505,A68)))</x:f>
        <x:v>67.59</x:v>
      </x:c>
      <x:c r="G68" s="18" t="n">
        <x:f>IF(A68="","",IF(F68="未到账","n.a.",ROUND(F68-E68,2)))</x:f>
        <x:v>0</x:v>
      </x:c>
      <x:c r="H68" s="2" t="str">
        <x:f>IF(A68="","",IF(COUNTIFS('服务流水'!$A$6:$A$505,A68)&gt;1,"订单重复",IF(COUNTIFS('银行到账'!$A$6:$A$505,A68)&gt;1,"到账编号重复",IF(F68="未到账","待到账",IF(ABS(G68)&gt;0.01,"差额待核查","金额一致")))))</x:f>
        <x:v>金额一致</x:v>
      </x:c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 t="str">
        <x:f>IF('服务流水'!A69="","",'服务流水'!A69)</x:f>
        <x:v>CS00064</x:v>
      </x:c>
      <x:c r="B69" s="5" t="n">
        <x:f>IF(A69="","",'服务流水'!B69)</x:f>
        <x:v>46278</x:v>
      </x:c>
      <x:c r="C69" s="15" t="n">
        <x:f>IF(A69="","",'服务流水'!K69)</x:f>
        <x:v>148</x:v>
      </x:c>
      <x:c r="D69" s="15" t="n">
        <x:f>IF(A69="","",'服务流水'!I69)</x:f>
        <x:v>0.89</x:v>
      </x:c>
      <x:c r="E69" s="15" t="n">
        <x:f>IF(A69="","",ROUND(C69-D69,2))</x:f>
        <x:v>147.11</x:v>
      </x:c>
      <x:c r="F69" s="18" t="n">
        <x:f>IF(A69="","",IF(COUNTIFS('银行到账'!$A$6:$A$505,A69)=0,"未到账",SUMIFS('银行到账'!$C$6:$C$505,'银行到账'!$A$6:$A$505,A69)))</x:f>
        <x:v>147.11</x:v>
      </x:c>
      <x:c r="G69" s="18" t="n">
        <x:f>IF(A69="","",IF(F69="未到账","n.a.",ROUND(F69-E69,2)))</x:f>
        <x:v>0</x:v>
      </x:c>
      <x:c r="H69" s="2" t="str">
        <x:f>IF(A69="","",IF(COUNTIFS('服务流水'!$A$6:$A$505,A69)&gt;1,"订单重复",IF(COUNTIFS('银行到账'!$A$6:$A$505,A69)&gt;1,"到账编号重复",IF(F69="未到账","待到账",IF(ABS(G69)&gt;0.01,"差额待核查","金额一致")))))</x:f>
        <x:v>金额一致</x:v>
      </x:c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 t="str">
        <x:f>IF('服务流水'!A70="","",'服务流水'!A70)</x:f>
        <x:v>CS00065</x:v>
      </x:c>
      <x:c r="B70" s="5" t="n">
        <x:f>IF(A70="","",'服务流水'!B70)</x:f>
        <x:v>46278</x:v>
      </x:c>
      <x:c r="C70" s="15" t="n">
        <x:f>IF(A70="","",'服务流水'!K70)</x:f>
        <x:v>268</x:v>
      </x:c>
      <x:c r="D70" s="15" t="n">
        <x:f>IF(A70="","",'服务流水'!I70)</x:f>
        <x:v>1.61</x:v>
      </x:c>
      <x:c r="E70" s="15" t="n">
        <x:f>IF(A70="","",ROUND(C70-D70,2))</x:f>
        <x:v>266.39</x:v>
      </x:c>
      <x:c r="F70" s="18" t="n">
        <x:f>IF(A70="","",IF(COUNTIFS('银行到账'!$A$6:$A$505,A70)=0,"未到账",SUMIFS('银行到账'!$C$6:$C$505,'银行到账'!$A$6:$A$505,A70)))</x:f>
        <x:v>266.39</x:v>
      </x:c>
      <x:c r="G70" s="18" t="n">
        <x:f>IF(A70="","",IF(F70="未到账","n.a.",ROUND(F70-E70,2)))</x:f>
        <x:v>0</x:v>
      </x:c>
      <x:c r="H70" s="2" t="str">
        <x:f>IF(A70="","",IF(COUNTIFS('服务流水'!$A$6:$A$505,A70)&gt;1,"订单重复",IF(COUNTIFS('银行到账'!$A$6:$A$505,A70)&gt;1,"到账编号重复",IF(F70="未到账","待到账",IF(ABS(G70)&gt;0.01,"差额待核查","金额一致")))))</x:f>
        <x:v>金额一致</x:v>
      </x:c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 t="str">
        <x:f>IF('服务流水'!A71="","",'服务流水'!A71)</x:f>
        <x:v>CS00066</x:v>
      </x:c>
      <x:c r="B71" s="5" t="n">
        <x:f>IF(A71="","",'服务流水'!B71)</x:f>
        <x:v>46279</x:v>
      </x:c>
      <x:c r="C71" s="15" t="n">
        <x:f>IF(A71="","",'服务流水'!K71)</x:f>
        <x:v>298</x:v>
      </x:c>
      <x:c r="D71" s="15" t="n">
        <x:f>IF(A71="","",'服务流水'!I71)</x:f>
        <x:v>1.79</x:v>
      </x:c>
      <x:c r="E71" s="15" t="n">
        <x:f>IF(A71="","",ROUND(C71-D71,2))</x:f>
        <x:v>296.21</x:v>
      </x:c>
      <x:c r="F71" s="18" t="n">
        <x:f>IF(A71="","",IF(COUNTIFS('银行到账'!$A$6:$A$505,A71)=0,"未到账",SUMIFS('银行到账'!$C$6:$C$505,'银行到账'!$A$6:$A$505,A71)))</x:f>
        <x:v>296.21</x:v>
      </x:c>
      <x:c r="G71" s="18" t="n">
        <x:f>IF(A71="","",IF(F71="未到账","n.a.",ROUND(F71-E71,2)))</x:f>
        <x:v>0</x:v>
      </x:c>
      <x:c r="H71" s="2" t="str">
        <x:f>IF(A71="","",IF(COUNTIFS('服务流水'!$A$6:$A$505,A71)&gt;1,"订单重复",IF(COUNTIFS('银行到账'!$A$6:$A$505,A71)&gt;1,"到账编号重复",IF(F71="未到账","待到账",IF(ABS(G71)&gt;0.01,"差额待核查","金额一致")))))</x:f>
        <x:v>金额一致</x:v>
      </x:c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 t="str">
        <x:f>IF('服务流水'!A72="","",'服务流水'!A72)</x:f>
        <x:v>CS00067</x:v>
      </x:c>
      <x:c r="B72" s="5" t="n">
        <x:f>IF(A72="","",'服务流水'!B72)</x:f>
        <x:v>46279</x:v>
      </x:c>
      <x:c r="C72" s="15" t="n">
        <x:f>IF(A72="","",'服务流水'!K72)</x:f>
        <x:v>68</x:v>
      </x:c>
      <x:c r="D72" s="15" t="n">
        <x:f>IF(A72="","",'服务流水'!I72)</x:f>
        <x:v>0.41</x:v>
      </x:c>
      <x:c r="E72" s="15" t="n">
        <x:f>IF(A72="","",ROUND(C72-D72,2))</x:f>
        <x:v>67.59</x:v>
      </x:c>
      <x:c r="F72" s="18" t="n">
        <x:f>IF(A72="","",IF(COUNTIFS('银行到账'!$A$6:$A$505,A72)=0,"未到账",SUMIFS('银行到账'!$C$6:$C$505,'银行到账'!$A$6:$A$505,A72)))</x:f>
        <x:v>67.59</x:v>
      </x:c>
      <x:c r="G72" s="18" t="n">
        <x:f>IF(A72="","",IF(F72="未到账","n.a.",ROUND(F72-E72,2)))</x:f>
        <x:v>0</x:v>
      </x:c>
      <x:c r="H72" s="2" t="str">
        <x:f>IF(A72="","",IF(COUNTIFS('服务流水'!$A$6:$A$505,A72)&gt;1,"订单重复",IF(COUNTIFS('银行到账'!$A$6:$A$505,A72)&gt;1,"到账编号重复",IF(F72="未到账","待到账",IF(ABS(G72)&gt;0.01,"差额待核查","金额一致")))))</x:f>
        <x:v>金额一致</x:v>
      </x:c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 t="str">
        <x:f>IF('服务流水'!A73="","",'服务流水'!A73)</x:f>
        <x:v>CS00068</x:v>
      </x:c>
      <x:c r="B73" s="5" t="n">
        <x:f>IF(A73="","",'服务流水'!B73)</x:f>
        <x:v>46279</x:v>
      </x:c>
      <x:c r="C73" s="15" t="n">
        <x:f>IF(A73="","",'服务流水'!K73)</x:f>
        <x:v>168</x:v>
      </x:c>
      <x:c r="D73" s="15" t="n">
        <x:f>IF(A73="","",'服务流水'!I73)</x:f>
        <x:v>1.01</x:v>
      </x:c>
      <x:c r="E73" s="15" t="n">
        <x:f>IF(A73="","",ROUND(C73-D73,2))</x:f>
        <x:v>166.99</x:v>
      </x:c>
      <x:c r="F73" s="18" t="n">
        <x:f>IF(A73="","",IF(COUNTIFS('银行到账'!$A$6:$A$505,A73)=0,"未到账",SUMIFS('银行到账'!$C$6:$C$505,'银行到账'!$A$6:$A$505,A73)))</x:f>
        <x:v>166.99</x:v>
      </x:c>
      <x:c r="G73" s="18" t="n">
        <x:f>IF(A73="","",IF(F73="未到账","n.a.",ROUND(F73-E73,2)))</x:f>
        <x:v>0</x:v>
      </x:c>
      <x:c r="H73" s="2" t="str">
        <x:f>IF(A73="","",IF(COUNTIFS('服务流水'!$A$6:$A$505,A73)&gt;1,"订单重复",IF(COUNTIFS('银行到账'!$A$6:$A$505,A73)&gt;1,"到账编号重复",IF(F73="未到账","待到账",IF(ABS(G73)&gt;0.01,"差额待核查","金额一致")))))</x:f>
        <x:v>金额一致</x:v>
      </x:c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 t="str">
        <x:f>IF('服务流水'!A74="","",'服务流水'!A74)</x:f>
        <x:v>CS00069</x:v>
      </x:c>
      <x:c r="B74" s="5" t="n">
        <x:f>IF(A74="","",'服务流水'!B74)</x:f>
        <x:v>46279</x:v>
      </x:c>
      <x:c r="C74" s="15" t="n">
        <x:f>IF(A74="","",'服务流水'!K74)</x:f>
        <x:v>268</x:v>
      </x:c>
      <x:c r="D74" s="15" t="n">
        <x:f>IF(A74="","",'服务流水'!I74)</x:f>
        <x:v>1.61</x:v>
      </x:c>
      <x:c r="E74" s="15" t="n">
        <x:f>IF(A74="","",ROUND(C74-D74,2))</x:f>
        <x:v>266.39</x:v>
      </x:c>
      <x:c r="F74" s="18" t="n">
        <x:f>IF(A74="","",IF(COUNTIFS('银行到账'!$A$6:$A$505,A74)=0,"未到账",SUMIFS('银行到账'!$C$6:$C$505,'银行到账'!$A$6:$A$505,A74)))</x:f>
        <x:v>266.39</x:v>
      </x:c>
      <x:c r="G74" s="18" t="n">
        <x:f>IF(A74="","",IF(F74="未到账","n.a.",ROUND(F74-E74,2)))</x:f>
        <x:v>0</x:v>
      </x:c>
      <x:c r="H74" s="2" t="str">
        <x:f>IF(A74="","",IF(COUNTIFS('服务流水'!$A$6:$A$505,A74)&gt;1,"订单重复",IF(COUNTIFS('银行到账'!$A$6:$A$505,A74)&gt;1,"到账编号重复",IF(F74="未到账","待到账",IF(ABS(G74)&gt;0.01,"差额待核查","金额一致")))))</x:f>
        <x:v>金额一致</x:v>
      </x:c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 t="str">
        <x:f>IF('服务流水'!A75="","",'服务流水'!A75)</x:f>
        <x:v>CS00070</x:v>
      </x:c>
      <x:c r="B75" s="5" t="n">
        <x:f>IF(A75="","",'服务流水'!B75)</x:f>
        <x:v>46279</x:v>
      </x:c>
      <x:c r="C75" s="15" t="n">
        <x:f>IF(A75="","",'服务流水'!K75)</x:f>
        <x:v>298</x:v>
      </x:c>
      <x:c r="D75" s="15" t="n">
        <x:f>IF(A75="","",'服务流水'!I75)</x:f>
        <x:v>1.79</x:v>
      </x:c>
      <x:c r="E75" s="15" t="n">
        <x:f>IF(A75="","",ROUND(C75-D75,2))</x:f>
        <x:v>296.21</x:v>
      </x:c>
      <x:c r="F75" s="18" t="n">
        <x:f>IF(A75="","",IF(COUNTIFS('银行到账'!$A$6:$A$505,A75)=0,"未到账",SUMIFS('银行到账'!$C$6:$C$505,'银行到账'!$A$6:$A$505,A75)))</x:f>
        <x:v>296.21</x:v>
      </x:c>
      <x:c r="G75" s="18" t="n">
        <x:f>IF(A75="","",IF(F75="未到账","n.a.",ROUND(F75-E75,2)))</x:f>
        <x:v>0</x:v>
      </x:c>
      <x:c r="H75" s="2" t="str">
        <x:f>IF(A75="","",IF(COUNTIFS('服务流水'!$A$6:$A$505,A75)&gt;1,"订单重复",IF(COUNTIFS('银行到账'!$A$6:$A$505,A75)&gt;1,"到账编号重复",IF(F75="未到账","待到账",IF(ABS(G75)&gt;0.01,"差额待核查","金额一致")))))</x:f>
        <x:v>金额一致</x:v>
      </x:c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 t="str">
        <x:f>IF('服务流水'!A76="","",'服务流水'!A76)</x:f>
        <x:v>CS00071</x:v>
      </x:c>
      <x:c r="B76" s="5" t="n">
        <x:f>IF(A76="","",'服务流水'!B76)</x:f>
        <x:v>46279</x:v>
      </x:c>
      <x:c r="C76" s="15" t="n">
        <x:f>IF(A76="","",'服务流水'!K76)</x:f>
        <x:v>68</x:v>
      </x:c>
      <x:c r="D76" s="15" t="n">
        <x:f>IF(A76="","",'服务流水'!I76)</x:f>
        <x:v>0.41</x:v>
      </x:c>
      <x:c r="E76" s="15" t="n">
        <x:f>IF(A76="","",ROUND(C76-D76,2))</x:f>
        <x:v>67.59</x:v>
      </x:c>
      <x:c r="F76" s="18" t="n">
        <x:f>IF(A76="","",IF(COUNTIFS('银行到账'!$A$6:$A$505,A76)=0,"未到账",SUMIFS('银行到账'!$C$6:$C$505,'银行到账'!$A$6:$A$505,A76)))</x:f>
        <x:v>67.59</x:v>
      </x:c>
      <x:c r="G76" s="18" t="n">
        <x:f>IF(A76="","",IF(F76="未到账","n.a.",ROUND(F76-E76,2)))</x:f>
        <x:v>0</x:v>
      </x:c>
      <x:c r="H76" s="2" t="str">
        <x:f>IF(A76="","",IF(COUNTIFS('服务流水'!$A$6:$A$505,A76)&gt;1,"订单重复",IF(COUNTIFS('银行到账'!$A$6:$A$505,A76)&gt;1,"到账编号重复",IF(F76="未到账","待到账",IF(ABS(G76)&gt;0.01,"差额待核查","金额一致")))))</x:f>
        <x:v>金额一致</x:v>
      </x:c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 t="str">
        <x:f>IF('服务流水'!A77="","",'服务流水'!A77)</x:f>
        <x:v>CS00072</x:v>
      </x:c>
      <x:c r="B77" s="5" t="n">
        <x:f>IF(A77="","",'服务流水'!B77)</x:f>
        <x:v>46280</x:v>
      </x:c>
      <x:c r="C77" s="15" t="n">
        <x:f>IF(A77="","",'服务流水'!K77)</x:f>
        <x:v>68</x:v>
      </x:c>
      <x:c r="D77" s="15" t="n">
        <x:f>IF(A77="","",'服务流水'!I77)</x:f>
        <x:v>0.41</x:v>
      </x:c>
      <x:c r="E77" s="15" t="n">
        <x:f>IF(A77="","",ROUND(C77-D77,2))</x:f>
        <x:v>67.59</x:v>
      </x:c>
      <x:c r="F77" s="18" t="n">
        <x:f>IF(A77="","",IF(COUNTIFS('银行到账'!$A$6:$A$505,A77)=0,"未到账",SUMIFS('银行到账'!$C$6:$C$505,'银行到账'!$A$6:$A$505,A77)))</x:f>
        <x:v>67.59</x:v>
      </x:c>
      <x:c r="G77" s="18" t="n">
        <x:f>IF(A77="","",IF(F77="未到账","n.a.",ROUND(F77-E77,2)))</x:f>
        <x:v>0</x:v>
      </x:c>
      <x:c r="H77" s="2" t="str">
        <x:f>IF(A77="","",IF(COUNTIFS('服务流水'!$A$6:$A$505,A77)&gt;1,"订单重复",IF(COUNTIFS('银行到账'!$A$6:$A$505,A77)&gt;1,"到账编号重复",IF(F77="未到账","待到账",IF(ABS(G77)&gt;0.01,"差额待核查","金额一致")))))</x:f>
        <x:v>金额一致</x:v>
      </x:c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 t="str">
        <x:f>IF('服务流水'!A78="","",'服务流水'!A78)</x:f>
        <x:v>CS00073</x:v>
      </x:c>
      <x:c r="B78" s="5" t="n">
        <x:f>IF(A78="","",'服务流水'!B78)</x:f>
        <x:v>46280</x:v>
      </x:c>
      <x:c r="C78" s="15" t="n">
        <x:f>IF(A78="","",'服务流水'!K78)</x:f>
        <x:v>148</x:v>
      </x:c>
      <x:c r="D78" s="15" t="n">
        <x:f>IF(A78="","",'服务流水'!I78)</x:f>
        <x:v>0.89</x:v>
      </x:c>
      <x:c r="E78" s="15" t="n">
        <x:f>IF(A78="","",ROUND(C78-D78,2))</x:f>
        <x:v>147.11</x:v>
      </x:c>
      <x:c r="F78" s="18" t="n">
        <x:f>IF(A78="","",IF(COUNTIFS('银行到账'!$A$6:$A$505,A78)=0,"未到账",SUMIFS('银行到账'!$C$6:$C$505,'银行到账'!$A$6:$A$505,A78)))</x:f>
        <x:v>147.11</x:v>
      </x:c>
      <x:c r="G78" s="18" t="n">
        <x:f>IF(A78="","",IF(F78="未到账","n.a.",ROUND(F78-E78,2)))</x:f>
        <x:v>0</x:v>
      </x:c>
      <x:c r="H78" s="2" t="str">
        <x:f>IF(A78="","",IF(COUNTIFS('服务流水'!$A$6:$A$505,A78)&gt;1,"订单重复",IF(COUNTIFS('银行到账'!$A$6:$A$505,A78)&gt;1,"到账编号重复",IF(F78="未到账","待到账",IF(ABS(G78)&gt;0.01,"差额待核查","金额一致")))))</x:f>
        <x:v>金额一致</x:v>
      </x:c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 t="str">
        <x:f>IF('服务流水'!A79="","",'服务流水'!A79)</x:f>
        <x:v>CS00074</x:v>
      </x:c>
      <x:c r="B79" s="5" t="n">
        <x:f>IF(A79="","",'服务流水'!B79)</x:f>
        <x:v>46280</x:v>
      </x:c>
      <x:c r="C79" s="15" t="n">
        <x:f>IF(A79="","",'服务流水'!K79)</x:f>
        <x:v>268</x:v>
      </x:c>
      <x:c r="D79" s="15" t="n">
        <x:f>IF(A79="","",'服务流水'!I79)</x:f>
        <x:v>1.61</x:v>
      </x:c>
      <x:c r="E79" s="15" t="n">
        <x:f>IF(A79="","",ROUND(C79-D79,2))</x:f>
        <x:v>266.39</x:v>
      </x:c>
      <x:c r="F79" s="18" t="n">
        <x:f>IF(A79="","",IF(COUNTIFS('银行到账'!$A$6:$A$505,A79)=0,"未到账",SUMIFS('银行到账'!$C$6:$C$505,'银行到账'!$A$6:$A$505,A79)))</x:f>
        <x:v>266.39</x:v>
      </x:c>
      <x:c r="G79" s="18" t="n">
        <x:f>IF(A79="","",IF(F79="未到账","n.a.",ROUND(F79-E79,2)))</x:f>
        <x:v>0</x:v>
      </x:c>
      <x:c r="H79" s="2" t="str">
        <x:f>IF(A79="","",IF(COUNTIFS('服务流水'!$A$6:$A$505,A79)&gt;1,"订单重复",IF(COUNTIFS('银行到账'!$A$6:$A$505,A79)&gt;1,"到账编号重复",IF(F79="未到账","待到账",IF(ABS(G79)&gt;0.01,"差额待核查","金额一致")))))</x:f>
        <x:v>金额一致</x:v>
      </x:c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 t="str">
        <x:f>IF('服务流水'!A80="","",'服务流水'!A80)</x:f>
        <x:v>CS00075</x:v>
      </x:c>
      <x:c r="B80" s="5" t="n">
        <x:f>IF(A80="","",'服务流水'!B80)</x:f>
        <x:v>46280</x:v>
      </x:c>
      <x:c r="C80" s="15" t="n">
        <x:f>IF(A80="","",'服务流水'!K80)</x:f>
        <x:v>298</x:v>
      </x:c>
      <x:c r="D80" s="15" t="n">
        <x:f>IF(A80="","",'服务流水'!I80)</x:f>
        <x:v>1.79</x:v>
      </x:c>
      <x:c r="E80" s="15" t="n">
        <x:f>IF(A80="","",ROUND(C80-D80,2))</x:f>
        <x:v>296.21</x:v>
      </x:c>
      <x:c r="F80" s="18" t="n">
        <x:f>IF(A80="","",IF(COUNTIFS('银行到账'!$A$6:$A$505,A80)=0,"未到账",SUMIFS('银行到账'!$C$6:$C$505,'银行到账'!$A$6:$A$505,A80)))</x:f>
        <x:v>281.21</x:v>
      </x:c>
      <x:c r="G80" s="18" t="n">
        <x:f>IF(A80="","",IF(F80="未到账","n.a.",ROUND(F80-E80,2)))</x:f>
        <x:v>-15</x:v>
      </x:c>
      <x:c r="H80" s="2" t="str">
        <x:f>IF(A80="","",IF(COUNTIFS('服务流水'!$A$6:$A$505,A80)&gt;1,"订单重复",IF(COUNTIFS('银行到账'!$A$6:$A$505,A80)&gt;1,"到账编号重复",IF(F80="未到账","待到账",IF(ABS(G80)&gt;0.01,"差额待核查","金额一致")))))</x:f>
        <x:v>差额待核查</x:v>
      </x:c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 t="str">
        <x:f>IF('服务流水'!A81="","",'服务流水'!A81)</x:f>
        <x:v>CS00076</x:v>
      </x:c>
      <x:c r="B81" s="5" t="n">
        <x:f>IF(A81="","",'服务流水'!B81)</x:f>
        <x:v>46281</x:v>
      </x:c>
      <x:c r="C81" s="15" t="n">
        <x:f>IF(A81="","",'服务流水'!K81)</x:f>
        <x:v>168</x:v>
      </x:c>
      <x:c r="D81" s="15" t="n">
        <x:f>IF(A81="","",'服务流水'!I81)</x:f>
        <x:v>1.01</x:v>
      </x:c>
      <x:c r="E81" s="15" t="n">
        <x:f>IF(A81="","",ROUND(C81-D81,2))</x:f>
        <x:v>166.99</x:v>
      </x:c>
      <x:c r="F81" s="18" t="n">
        <x:f>IF(A81="","",IF(COUNTIFS('银行到账'!$A$6:$A$505,A81)=0,"未到账",SUMIFS('银行到账'!$C$6:$C$505,'银行到账'!$A$6:$A$505,A81)))</x:f>
        <x:v>166.99</x:v>
      </x:c>
      <x:c r="G81" s="18" t="n">
        <x:f>IF(A81="","",IF(F81="未到账","n.a.",ROUND(F81-E81,2)))</x:f>
        <x:v>0</x:v>
      </x:c>
      <x:c r="H81" s="2" t="str">
        <x:f>IF(A81="","",IF(COUNTIFS('服务流水'!$A$6:$A$505,A81)&gt;1,"订单重复",IF(COUNTIFS('银行到账'!$A$6:$A$505,A81)&gt;1,"到账编号重复",IF(F81="未到账","待到账",IF(ABS(G81)&gt;0.01,"差额待核查","金额一致")))))</x:f>
        <x:v>金额一致</x:v>
      </x:c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 t="str">
        <x:f>IF('服务流水'!A82="","",'服务流水'!A82)</x:f>
        <x:v>CS00077</x:v>
      </x:c>
      <x:c r="B82" s="5" t="n">
        <x:f>IF(A82="","",'服务流水'!B82)</x:f>
        <x:v>46281</x:v>
      </x:c>
      <x:c r="C82" s="15" t="n">
        <x:f>IF(A82="","",'服务流水'!K82)</x:f>
        <x:v>268</x:v>
      </x:c>
      <x:c r="D82" s="15" t="n">
        <x:f>IF(A82="","",'服务流水'!I82)</x:f>
        <x:v>1.61</x:v>
      </x:c>
      <x:c r="E82" s="15" t="n">
        <x:f>IF(A82="","",ROUND(C82-D82,2))</x:f>
        <x:v>266.39</x:v>
      </x:c>
      <x:c r="F82" s="18" t="n">
        <x:f>IF(A82="","",IF(COUNTIFS('银行到账'!$A$6:$A$505,A82)=0,"未到账",SUMIFS('银行到账'!$C$6:$C$505,'银行到账'!$A$6:$A$505,A82)))</x:f>
        <x:v>266.39</x:v>
      </x:c>
      <x:c r="G82" s="18" t="n">
        <x:f>IF(A82="","",IF(F82="未到账","n.a.",ROUND(F82-E82,2)))</x:f>
        <x:v>0</x:v>
      </x:c>
      <x:c r="H82" s="2" t="str">
        <x:f>IF(A82="","",IF(COUNTIFS('服务流水'!$A$6:$A$505,A82)&gt;1,"订单重复",IF(COUNTIFS('银行到账'!$A$6:$A$505,A82)&gt;1,"到账编号重复",IF(F82="未到账","待到账",IF(ABS(G82)&gt;0.01,"差额待核查","金额一致")))))</x:f>
        <x:v>金额一致</x:v>
      </x:c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 t="str">
        <x:f>IF('服务流水'!A83="","",'服务流水'!A83)</x:f>
        <x:v>CS00078</x:v>
      </x:c>
      <x:c r="B83" s="5" t="n">
        <x:f>IF(A83="","",'服务流水'!B83)</x:f>
        <x:v>46281</x:v>
      </x:c>
      <x:c r="C83" s="15" t="n">
        <x:f>IF(A83="","",'服务流水'!K83)</x:f>
        <x:v>298</x:v>
      </x:c>
      <x:c r="D83" s="15" t="n">
        <x:f>IF(A83="","",'服务流水'!I83)</x:f>
        <x:v>1.79</x:v>
      </x:c>
      <x:c r="E83" s="15" t="n">
        <x:f>IF(A83="","",ROUND(C83-D83,2))</x:f>
        <x:v>296.21</x:v>
      </x:c>
      <x:c r="F83" s="18" t="n">
        <x:f>IF(A83="","",IF(COUNTIFS('银行到账'!$A$6:$A$505,A83)=0,"未到账",SUMIFS('银行到账'!$C$6:$C$505,'银行到账'!$A$6:$A$505,A83)))</x:f>
        <x:v>296.21</x:v>
      </x:c>
      <x:c r="G83" s="18" t="n">
        <x:f>IF(A83="","",IF(F83="未到账","n.a.",ROUND(F83-E83,2)))</x:f>
        <x:v>0</x:v>
      </x:c>
      <x:c r="H83" s="2" t="str">
        <x:f>IF(A83="","",IF(COUNTIFS('服务流水'!$A$6:$A$505,A83)&gt;1,"订单重复",IF(COUNTIFS('银行到账'!$A$6:$A$505,A83)&gt;1,"到账编号重复",IF(F83="未到账","待到账",IF(ABS(G83)&gt;0.01,"差额待核查","金额一致")))))</x:f>
        <x:v>金额一致</x:v>
      </x:c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 t="str">
        <x:f>IF('服务流水'!A84="","",'服务流水'!A84)</x:f>
        <x:v>CS00079</x:v>
      </x:c>
      <x:c r="B84" s="5" t="n">
        <x:f>IF(A84="","",'服务流水'!B84)</x:f>
        <x:v>46281</x:v>
      </x:c>
      <x:c r="C84" s="15" t="n">
        <x:f>IF(A84="","",'服务流水'!K84)</x:f>
        <x:v>68</x:v>
      </x:c>
      <x:c r="D84" s="15" t="n">
        <x:f>IF(A84="","",'服务流水'!I84)</x:f>
        <x:v>0.41</x:v>
      </x:c>
      <x:c r="E84" s="15" t="n">
        <x:f>IF(A84="","",ROUND(C84-D84,2))</x:f>
        <x:v>67.59</x:v>
      </x:c>
      <x:c r="F84" s="18" t="n">
        <x:f>IF(A84="","",IF(COUNTIFS('银行到账'!$A$6:$A$505,A84)=0,"未到账",SUMIFS('银行到账'!$C$6:$C$505,'银行到账'!$A$6:$A$505,A84)))</x:f>
        <x:v>67.59</x:v>
      </x:c>
      <x:c r="G84" s="18" t="n">
        <x:f>IF(A84="","",IF(F84="未到账","n.a.",ROUND(F84-E84,2)))</x:f>
        <x:v>0</x:v>
      </x:c>
      <x:c r="H84" s="2" t="str">
        <x:f>IF(A84="","",IF(COUNTIFS('服务流水'!$A$6:$A$505,A84)&gt;1,"订单重复",IF(COUNTIFS('银行到账'!$A$6:$A$505,A84)&gt;1,"到账编号重复",IF(F84="未到账","待到账",IF(ABS(G84)&gt;0.01,"差额待核查","金额一致")))))</x:f>
        <x:v>金额一致</x:v>
      </x:c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 t="str">
        <x:f>IF('服务流水'!A85="","",'服务流水'!A85)</x:f>
        <x:v>CS00080</x:v>
      </x:c>
      <x:c r="B85" s="5" t="n">
        <x:f>IF(A85="","",'服务流水'!B85)</x:f>
        <x:v>46281</x:v>
      </x:c>
      <x:c r="C85" s="15" t="n">
        <x:f>IF(A85="","",'服务流水'!K85)</x:f>
        <x:v>168</x:v>
      </x:c>
      <x:c r="D85" s="15" t="n">
        <x:f>IF(A85="","",'服务流水'!I85)</x:f>
        <x:v>1.01</x:v>
      </x:c>
      <x:c r="E85" s="15" t="n">
        <x:f>IF(A85="","",ROUND(C85-D85,2))</x:f>
        <x:v>166.99</x:v>
      </x:c>
      <x:c r="F85" s="18" t="n">
        <x:f>IF(A85="","",IF(COUNTIFS('银行到账'!$A$6:$A$505,A85)=0,"未到账",SUMIFS('银行到账'!$C$6:$C$505,'银行到账'!$A$6:$A$505,A85)))</x:f>
        <x:v>166.99</x:v>
      </x:c>
      <x:c r="G85" s="18" t="n">
        <x:f>IF(A85="","",IF(F85="未到账","n.a.",ROUND(F85-E85,2)))</x:f>
        <x:v>0</x:v>
      </x:c>
      <x:c r="H85" s="2" t="str">
        <x:f>IF(A85="","",IF(COUNTIFS('服务流水'!$A$6:$A$505,A85)&gt;1,"订单重复",IF(COUNTIFS('银行到账'!$A$6:$A$505,A85)&gt;1,"到账编号重复",IF(F85="未到账","待到账",IF(ABS(G85)&gt;0.01,"差额待核查","金额一致")))))</x:f>
        <x:v>金额一致</x:v>
      </x:c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 t="str">
        <x:f>IF('服务流水'!A86="","",'服务流水'!A86)</x:f>
        <x:v>CS00081</x:v>
      </x:c>
      <x:c r="B86" s="5" t="n">
        <x:f>IF(A86="","",'服务流水'!B86)</x:f>
        <x:v>46282</x:v>
      </x:c>
      <x:c r="C86" s="15" t="n">
        <x:f>IF(A86="","",'服务流水'!K86)</x:f>
        <x:v>268</x:v>
      </x:c>
      <x:c r="D86" s="15" t="n">
        <x:f>IF(A86="","",'服务流水'!I86)</x:f>
        <x:v>1.61</x:v>
      </x:c>
      <x:c r="E86" s="15" t="n">
        <x:f>IF(A86="","",ROUND(C86-D86,2))</x:f>
        <x:v>266.39</x:v>
      </x:c>
      <x:c r="F86" s="18" t="n">
        <x:f>IF(A86="","",IF(COUNTIFS('银行到账'!$A$6:$A$505,A86)=0,"未到账",SUMIFS('银行到账'!$C$6:$C$505,'银行到账'!$A$6:$A$505,A86)))</x:f>
        <x:v>266.39</x:v>
      </x:c>
      <x:c r="G86" s="18" t="n">
        <x:f>IF(A86="","",IF(F86="未到账","n.a.",ROUND(F86-E86,2)))</x:f>
        <x:v>0</x:v>
      </x:c>
      <x:c r="H86" s="2" t="str">
        <x:f>IF(A86="","",IF(COUNTIFS('服务流水'!$A$6:$A$505,A86)&gt;1,"订单重复",IF(COUNTIFS('银行到账'!$A$6:$A$505,A86)&gt;1,"到账编号重复",IF(F86="未到账","待到账",IF(ABS(G86)&gt;0.01,"差额待核查","金额一致")))))</x:f>
        <x:v>金额一致</x:v>
      </x:c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 t="str">
        <x:f>IF('服务流水'!A87="","",'服务流水'!A87)</x:f>
        <x:v>CS00082</x:v>
      </x:c>
      <x:c r="B87" s="5" t="n">
        <x:f>IF(A87="","",'服务流水'!B87)</x:f>
        <x:v>46282</x:v>
      </x:c>
      <x:c r="C87" s="15" t="n">
        <x:f>IF(A87="","",'服务流水'!K87)</x:f>
        <x:v>278</x:v>
      </x:c>
      <x:c r="D87" s="15" t="n">
        <x:f>IF(A87="","",'服务流水'!I87)</x:f>
        <x:v>1.67</x:v>
      </x:c>
      <x:c r="E87" s="15" t="n">
        <x:f>IF(A87="","",ROUND(C87-D87,2))</x:f>
        <x:v>276.33</x:v>
      </x:c>
      <x:c r="F87" s="18" t="n">
        <x:f>IF(A87="","",IF(COUNTIFS('银行到账'!$A$6:$A$505,A87)=0,"未到账",SUMIFS('银行到账'!$C$6:$C$505,'银行到账'!$A$6:$A$505,A87)))</x:f>
        <x:v>276.33</x:v>
      </x:c>
      <x:c r="G87" s="18" t="n">
        <x:f>IF(A87="","",IF(F87="未到账","n.a.",ROUND(F87-E87,2)))</x:f>
        <x:v>0</x:v>
      </x:c>
      <x:c r="H87" s="2" t="str">
        <x:f>IF(A87="","",IF(COUNTIFS('服务流水'!$A$6:$A$505,A87)&gt;1,"订单重复",IF(COUNTIFS('银行到账'!$A$6:$A$505,A87)&gt;1,"到账编号重复",IF(F87="未到账","待到账",IF(ABS(G87)&gt;0.01,"差额待核查","金额一致")))))</x:f>
        <x:v>金额一致</x:v>
      </x:c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 t="str">
        <x:f>IF('服务流水'!A88="","",'服务流水'!A88)</x:f>
        <x:v>CS00083</x:v>
      </x:c>
      <x:c r="B88" s="5" t="n">
        <x:f>IF(A88="","",'服务流水'!B88)</x:f>
        <x:v>46282</x:v>
      </x:c>
      <x:c r="C88" s="15" t="n">
        <x:f>IF(A88="","",'服务流水'!K88)</x:f>
        <x:v>68</x:v>
      </x:c>
      <x:c r="D88" s="15" t="n">
        <x:f>IF(A88="","",'服务流水'!I88)</x:f>
        <x:v>0.41</x:v>
      </x:c>
      <x:c r="E88" s="15" t="n">
        <x:f>IF(A88="","",ROUND(C88-D88,2))</x:f>
        <x:v>67.59</x:v>
      </x:c>
      <x:c r="F88" s="18" t="n">
        <x:f>IF(A88="","",IF(COUNTIFS('银行到账'!$A$6:$A$505,A88)=0,"未到账",SUMIFS('银行到账'!$C$6:$C$505,'银行到账'!$A$6:$A$505,A88)))</x:f>
        <x:v>67.59</x:v>
      </x:c>
      <x:c r="G88" s="18" t="n">
        <x:f>IF(A88="","",IF(F88="未到账","n.a.",ROUND(F88-E88,2)))</x:f>
        <x:v>0</x:v>
      </x:c>
      <x:c r="H88" s="2" t="str">
        <x:f>IF(A88="","",IF(COUNTIFS('服务流水'!$A$6:$A$505,A88)&gt;1,"订单重复",IF(COUNTIFS('银行到账'!$A$6:$A$505,A88)&gt;1,"到账编号重复",IF(F88="未到账","待到账",IF(ABS(G88)&gt;0.01,"差额待核查","金额一致")))))</x:f>
        <x:v>金额一致</x:v>
      </x:c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 t="str">
        <x:f>IF('服务流水'!A89="","",'服务流水'!A89)</x:f>
        <x:v>CS00084</x:v>
      </x:c>
      <x:c r="B89" s="5" t="n">
        <x:f>IF(A89="","",'服务流水'!B89)</x:f>
        <x:v>46282</x:v>
      </x:c>
      <x:c r="C89" s="15" t="n">
        <x:f>IF(A89="","",'服务流水'!K89)</x:f>
        <x:v>168</x:v>
      </x:c>
      <x:c r="D89" s="15" t="n">
        <x:f>IF(A89="","",'服务流水'!I89)</x:f>
        <x:v>1.01</x:v>
      </x:c>
      <x:c r="E89" s="15" t="n">
        <x:f>IF(A89="","",ROUND(C89-D89,2))</x:f>
        <x:v>166.99</x:v>
      </x:c>
      <x:c r="F89" s="18" t="n">
        <x:f>IF(A89="","",IF(COUNTIFS('银行到账'!$A$6:$A$505,A89)=0,"未到账",SUMIFS('银行到账'!$C$6:$C$505,'银行到账'!$A$6:$A$505,A89)))</x:f>
        <x:v>166.99</x:v>
      </x:c>
      <x:c r="G89" s="18" t="n">
        <x:f>IF(A89="","",IF(F89="未到账","n.a.",ROUND(F89-E89,2)))</x:f>
        <x:v>0</x:v>
      </x:c>
      <x:c r="H89" s="2" t="str">
        <x:f>IF(A89="","",IF(COUNTIFS('服务流水'!$A$6:$A$505,A89)&gt;1,"订单重复",IF(COUNTIFS('银行到账'!$A$6:$A$505,A89)&gt;1,"到账编号重复",IF(F89="未到账","待到账",IF(ABS(G89)&gt;0.01,"差额待核查","金额一致")))))</x:f>
        <x:v>金额一致</x:v>
      </x:c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 t="str">
        <x:f>IF('服务流水'!A90="","",'服务流水'!A90)</x:f>
        <x:v>CS00085</x:v>
      </x:c>
      <x:c r="B90" s="5" t="n">
        <x:f>IF(A90="","",'服务流水'!B90)</x:f>
        <x:v>46282</x:v>
      </x:c>
      <x:c r="C90" s="15" t="n">
        <x:f>IF(A90="","",'服务流水'!K90)</x:f>
        <x:v>268</x:v>
      </x:c>
      <x:c r="D90" s="15" t="n">
        <x:f>IF(A90="","",'服务流水'!I90)</x:f>
        <x:v>1.61</x:v>
      </x:c>
      <x:c r="E90" s="15" t="n">
        <x:f>IF(A90="","",ROUND(C90-D90,2))</x:f>
        <x:v>266.39</x:v>
      </x:c>
      <x:c r="F90" s="18" t="n">
        <x:f>IF(A90="","",IF(COUNTIFS('银行到账'!$A$6:$A$505,A90)=0,"未到账",SUMIFS('银行到账'!$C$6:$C$505,'银行到账'!$A$6:$A$505,A90)))</x:f>
        <x:v>266.39</x:v>
      </x:c>
      <x:c r="G90" s="18" t="n">
        <x:f>IF(A90="","",IF(F90="未到账","n.a.",ROUND(F90-E90,2)))</x:f>
        <x:v>0</x:v>
      </x:c>
      <x:c r="H90" s="2" t="str">
        <x:f>IF(A90="","",IF(COUNTIFS('服务流水'!$A$6:$A$505,A90)&gt;1,"订单重复",IF(COUNTIFS('银行到账'!$A$6:$A$505,A90)&gt;1,"到账编号重复",IF(F90="未到账","待到账",IF(ABS(G90)&gt;0.01,"差额待核查","金额一致")))))</x:f>
        <x:v>金额一致</x:v>
      </x:c>
      <x:c r="I90" s="2"/>
      <x:c r="J90" s="2"/>
      <x:c r="K90" s="2"/>
      <x:c r="L90" s="2"/>
      <x:c r="M90" s="2"/>
      <x:c r="N90" s="2"/>
      <x:c r="O90" s="2"/>
      <x:c r="P90" s="2"/>
    </x:row>
    <x:row r="91" ht="25" customHeight="1">
      <x:c r="A91" s="2" t="str">
        <x:f>IF('服务流水'!A91="","",'服务流水'!A91)</x:f>
        <x:v>CS00086</x:v>
      </x:c>
      <x:c r="B91" s="5" t="n">
        <x:f>IF(A91="","",'服务流水'!B91)</x:f>
        <x:v>46282</x:v>
      </x:c>
      <x:c r="C91" s="15" t="n">
        <x:f>IF(A91="","",'服务流水'!K91)</x:f>
        <x:v>298</x:v>
      </x:c>
      <x:c r="D91" s="15" t="n">
        <x:f>IF(A91="","",'服务流水'!I91)</x:f>
        <x:v>1.79</x:v>
      </x:c>
      <x:c r="E91" s="15" t="n">
        <x:f>IF(A91="","",ROUND(C91-D91,2))</x:f>
        <x:v>296.21</x:v>
      </x:c>
      <x:c r="F91" s="18" t="n">
        <x:f>IF(A91="","",IF(COUNTIFS('银行到账'!$A$6:$A$505,A91)=0,"未到账",SUMIFS('银行到账'!$C$6:$C$505,'银行到账'!$A$6:$A$505,A91)))</x:f>
        <x:v>296.21</x:v>
      </x:c>
      <x:c r="G91" s="18" t="n">
        <x:f>IF(A91="","",IF(F91="未到账","n.a.",ROUND(F91-E91,2)))</x:f>
        <x:v>0</x:v>
      </x:c>
      <x:c r="H91" s="2" t="str">
        <x:f>IF(A91="","",IF(COUNTIFS('服务流水'!$A$6:$A$505,A91)&gt;1,"订单重复",IF(COUNTIFS('银行到账'!$A$6:$A$505,A91)&gt;1,"到账编号重复",IF(F91="未到账","待到账",IF(ABS(G91)&gt;0.01,"差额待核查","金额一致")))))</x:f>
        <x:v>金额一致</x:v>
      </x:c>
      <x:c r="I91" s="2"/>
      <x:c r="J91" s="2"/>
      <x:c r="K91" s="2"/>
      <x:c r="L91" s="2"/>
      <x:c r="M91" s="2"/>
      <x:c r="N91" s="2"/>
      <x:c r="O91" s="2"/>
      <x:c r="P91" s="2"/>
    </x:row>
    <x:row r="92" ht="25" customHeight="1">
      <x:c r="A92" s="2" t="str">
        <x:f>IF('服务流水'!A92="","",'服务流水'!A92)</x:f>
        <x:v>CS00087</x:v>
      </x:c>
      <x:c r="B92" s="5" t="n">
        <x:f>IF(A92="","",'服务流水'!B92)</x:f>
        <x:v>46283</x:v>
      </x:c>
      <x:c r="C92" s="15" t="n">
        <x:f>IF(A92="","",'服务流水'!K92)</x:f>
        <x:v>298</x:v>
      </x:c>
      <x:c r="D92" s="15" t="n">
        <x:f>IF(A92="","",'服务流水'!I92)</x:f>
        <x:v>1.79</x:v>
      </x:c>
      <x:c r="E92" s="15" t="n">
        <x:f>IF(A92="","",ROUND(C92-D92,2))</x:f>
        <x:v>296.21</x:v>
      </x:c>
      <x:c r="F92" s="18" t="n">
        <x:f>IF(A92="","",IF(COUNTIFS('银行到账'!$A$6:$A$505,A92)=0,"未到账",SUMIFS('银行到账'!$C$6:$C$505,'银行到账'!$A$6:$A$505,A92)))</x:f>
        <x:v>296.21</x:v>
      </x:c>
      <x:c r="G92" s="18" t="n">
        <x:f>IF(A92="","",IF(F92="未到账","n.a.",ROUND(F92-E92,2)))</x:f>
        <x:v>0</x:v>
      </x:c>
      <x:c r="H92" s="2" t="str">
        <x:f>IF(A92="","",IF(COUNTIFS('服务流水'!$A$6:$A$505,A92)&gt;1,"订单重复",IF(COUNTIFS('银行到账'!$A$6:$A$505,A92)&gt;1,"到账编号重复",IF(F92="未到账","待到账",IF(ABS(G92)&gt;0.01,"差额待核查","金额一致")))))</x:f>
        <x:v>金额一致</x:v>
      </x:c>
      <x:c r="I92" s="2"/>
      <x:c r="J92" s="2"/>
      <x:c r="K92" s="2"/>
      <x:c r="L92" s="2"/>
      <x:c r="M92" s="2"/>
      <x:c r="N92" s="2"/>
      <x:c r="O92" s="2"/>
      <x:c r="P92" s="2"/>
    </x:row>
    <x:row r="93" ht="25" customHeight="1">
      <x:c r="A93" s="2" t="str">
        <x:f>IF('服务流水'!A93="","",'服务流水'!A93)</x:f>
        <x:v>CS00088</x:v>
      </x:c>
      <x:c r="B93" s="5" t="n">
        <x:f>IF(A93="","",'服务流水'!B93)</x:f>
        <x:v>46283</x:v>
      </x:c>
      <x:c r="C93" s="15" t="n">
        <x:f>IF(A93="","",'服务流水'!K93)</x:f>
        <x:v>28</x:v>
      </x:c>
      <x:c r="D93" s="15" t="n">
        <x:f>IF(A93="","",'服务流水'!I93)</x:f>
        <x:v>0.17</x:v>
      </x:c>
      <x:c r="E93" s="15" t="n">
        <x:f>IF(A93="","",ROUND(C93-D93,2))</x:f>
        <x:v>27.83</x:v>
      </x:c>
      <x:c r="F93" s="18" t="n">
        <x:f>IF(A93="","",IF(COUNTIFS('银行到账'!$A$6:$A$505,A93)=0,"未到账",SUMIFS('银行到账'!$C$6:$C$505,'银行到账'!$A$6:$A$505,A93)))</x:f>
        <x:v>27.83</x:v>
      </x:c>
      <x:c r="G93" s="18" t="n">
        <x:f>IF(A93="","",IF(F93="未到账","n.a.",ROUND(F93-E93,2)))</x:f>
        <x:v>0</x:v>
      </x:c>
      <x:c r="H93" s="2" t="str">
        <x:f>IF(A93="","",IF(COUNTIFS('服务流水'!$A$6:$A$505,A93)&gt;1,"订单重复",IF(COUNTIFS('银行到账'!$A$6:$A$505,A93)&gt;1,"到账编号重复",IF(F93="未到账","待到账",IF(ABS(G93)&gt;0.01,"差额待核查","金额一致")))))</x:f>
        <x:v>金额一致</x:v>
      </x:c>
      <x:c r="I93" s="2"/>
      <x:c r="J93" s="2"/>
      <x:c r="K93" s="2"/>
      <x:c r="L93" s="2"/>
      <x:c r="M93" s="2"/>
      <x:c r="N93" s="2"/>
      <x:c r="O93" s="2"/>
      <x:c r="P93" s="2"/>
    </x:row>
    <x:row r="94" ht="25" customHeight="1">
      <x:c r="A94" s="2" t="str">
        <x:f>IF('服务流水'!A94="","",'服务流水'!A94)</x:f>
        <x:v>CS00089</x:v>
      </x:c>
      <x:c r="B94" s="5" t="n">
        <x:f>IF(A94="","",'服务流水'!B94)</x:f>
        <x:v>46283</x:v>
      </x:c>
      <x:c r="C94" s="15" t="n">
        <x:f>IF(A94="","",'服务流水'!K94)</x:f>
        <x:v>168</x:v>
      </x:c>
      <x:c r="D94" s="15" t="n">
        <x:f>IF(A94="","",'服务流水'!I94)</x:f>
        <x:v>1.01</x:v>
      </x:c>
      <x:c r="E94" s="15" t="n">
        <x:f>IF(A94="","",ROUND(C94-D94,2))</x:f>
        <x:v>166.99</x:v>
      </x:c>
      <x:c r="F94" s="18" t="n">
        <x:f>IF(A94="","",IF(COUNTIFS('银行到账'!$A$6:$A$505,A94)=0,"未到账",SUMIFS('银行到账'!$C$6:$C$505,'银行到账'!$A$6:$A$505,A94)))</x:f>
        <x:v>166.99</x:v>
      </x:c>
      <x:c r="G94" s="18" t="n">
        <x:f>IF(A94="","",IF(F94="未到账","n.a.",ROUND(F94-E94,2)))</x:f>
        <x:v>0</x:v>
      </x:c>
      <x:c r="H94" s="2" t="str">
        <x:f>IF(A94="","",IF(COUNTIFS('服务流水'!$A$6:$A$505,A94)&gt;1,"订单重复",IF(COUNTIFS('银行到账'!$A$6:$A$505,A94)&gt;1,"到账编号重复",IF(F94="未到账","待到账",IF(ABS(G94)&gt;0.01,"差额待核查","金额一致")))))</x:f>
        <x:v>金额一致</x:v>
      </x:c>
      <x:c r="I94" s="2"/>
      <x:c r="J94" s="2"/>
      <x:c r="K94" s="2"/>
      <x:c r="L94" s="2"/>
      <x:c r="M94" s="2"/>
      <x:c r="N94" s="2"/>
      <x:c r="O94" s="2"/>
      <x:c r="P94" s="2"/>
    </x:row>
    <x:row r="95" ht="25" customHeight="1">
      <x:c r="A95" s="2" t="str">
        <x:f>IF('服务流水'!A95="","",'服务流水'!A95)</x:f>
        <x:v>CS00090</x:v>
      </x:c>
      <x:c r="B95" s="5" t="n">
        <x:f>IF(A95="","",'服务流水'!B95)</x:f>
        <x:v>46283</x:v>
      </x:c>
      <x:c r="C95" s="15" t="n">
        <x:f>IF(A95="","",'服务流水'!K95)</x:f>
        <x:v>268</x:v>
      </x:c>
      <x:c r="D95" s="15" t="n">
        <x:f>IF(A95="","",'服务流水'!I95)</x:f>
        <x:v>1.61</x:v>
      </x:c>
      <x:c r="E95" s="15" t="n">
        <x:f>IF(A95="","",ROUND(C95-D95,2))</x:f>
        <x:v>266.39</x:v>
      </x:c>
      <x:c r="F95" s="18" t="n">
        <x:f>IF(A95="","",IF(COUNTIFS('银行到账'!$A$6:$A$505,A95)=0,"未到账",SUMIFS('银行到账'!$C$6:$C$505,'银行到账'!$A$6:$A$505,A95)))</x:f>
        <x:v>266.39</x:v>
      </x:c>
      <x:c r="G95" s="18" t="n">
        <x:f>IF(A95="","",IF(F95="未到账","n.a.",ROUND(F95-E95,2)))</x:f>
        <x:v>0</x:v>
      </x:c>
      <x:c r="H95" s="2" t="str">
        <x:f>IF(A95="","",IF(COUNTIFS('服务流水'!$A$6:$A$505,A95)&gt;1,"订单重复",IF(COUNTIFS('银行到账'!$A$6:$A$505,A95)&gt;1,"到账编号重复",IF(F95="未到账","待到账",IF(ABS(G95)&gt;0.01,"差额待核查","金额一致")))))</x:f>
        <x:v>金额一致</x:v>
      </x:c>
      <x:c r="I95" s="2"/>
      <x:c r="J95" s="2"/>
      <x:c r="K95" s="2"/>
      <x:c r="L95" s="2"/>
      <x:c r="M95" s="2"/>
      <x:c r="N95" s="2"/>
      <x:c r="O95" s="2"/>
      <x:c r="P95" s="2"/>
    </x:row>
    <x:row r="96" ht="25" customHeight="1">
      <x:c r="A96" s="2" t="str">
        <x:f>IF('服务流水'!A96="","",'服务流水'!A96)</x:f>
        <x:v>CS00091</x:v>
      </x:c>
      <x:c r="B96" s="5" t="n">
        <x:f>IF(A96="","",'服务流水'!B96)</x:f>
        <x:v>46284</x:v>
      </x:c>
      <x:c r="C96" s="15" t="n">
        <x:f>IF(A96="","",'服务流水'!K96)</x:f>
        <x:v>48</x:v>
      </x:c>
      <x:c r="D96" s="15" t="n">
        <x:f>IF(A96="","",'服务流水'!I96)</x:f>
        <x:v>0.29</x:v>
      </x:c>
      <x:c r="E96" s="15" t="n">
        <x:f>IF(A96="","",ROUND(C96-D96,2))</x:f>
        <x:v>47.71</x:v>
      </x:c>
      <x:c r="F96" s="18" t="n">
        <x:f>IF(A96="","",IF(COUNTIFS('银行到账'!$A$6:$A$505,A96)=0,"未到账",SUMIFS('银行到账'!$C$6:$C$505,'银行到账'!$A$6:$A$505,A96)))</x:f>
        <x:v>47.71</x:v>
      </x:c>
      <x:c r="G96" s="18" t="n">
        <x:f>IF(A96="","",IF(F96="未到账","n.a.",ROUND(F96-E96,2)))</x:f>
        <x:v>0</x:v>
      </x:c>
      <x:c r="H96" s="2" t="str">
        <x:f>IF(A96="","",IF(COUNTIFS('服务流水'!$A$6:$A$505,A96)&gt;1,"订单重复",IF(COUNTIFS('银行到账'!$A$6:$A$505,A96)&gt;1,"到账编号重复",IF(F96="未到账","待到账",IF(ABS(G96)&gt;0.01,"差额待核查","金额一致")))))</x:f>
        <x:v>金额一致</x:v>
      </x:c>
      <x:c r="I96" s="2"/>
      <x:c r="J96" s="2"/>
      <x:c r="K96" s="2"/>
      <x:c r="L96" s="2"/>
      <x:c r="M96" s="2"/>
      <x:c r="N96" s="2"/>
      <x:c r="O96" s="2"/>
      <x:c r="P96" s="2"/>
    </x:row>
    <x:row r="97" ht="25" customHeight="1">
      <x:c r="A97" s="2" t="str">
        <x:f>IF('服务流水'!A97="","",'服务流水'!A97)</x:f>
        <x:v>CS00092</x:v>
      </x:c>
      <x:c r="B97" s="5" t="n">
        <x:f>IF(A97="","",'服务流水'!B97)</x:f>
        <x:v>46284</x:v>
      </x:c>
      <x:c r="C97" s="15" t="n">
        <x:f>IF(A97="","",'服务流水'!K97)</x:f>
        <x:v>168</x:v>
      </x:c>
      <x:c r="D97" s="15" t="n">
        <x:f>IF(A97="","",'服务流水'!I97)</x:f>
        <x:v>1.01</x:v>
      </x:c>
      <x:c r="E97" s="15" t="n">
        <x:f>IF(A97="","",ROUND(C97-D97,2))</x:f>
        <x:v>166.99</x:v>
      </x:c>
      <x:c r="F97" s="18" t="n">
        <x:f>IF(A97="","",IF(COUNTIFS('银行到账'!$A$6:$A$505,A97)=0,"未到账",SUMIFS('银行到账'!$C$6:$C$505,'银行到账'!$A$6:$A$505,A97)))</x:f>
        <x:v>166.99</x:v>
      </x:c>
      <x:c r="G97" s="18" t="n">
        <x:f>IF(A97="","",IF(F97="未到账","n.a.",ROUND(F97-E97,2)))</x:f>
        <x:v>0</x:v>
      </x:c>
      <x:c r="H97" s="2" t="str">
        <x:f>IF(A97="","",IF(COUNTIFS('服务流水'!$A$6:$A$505,A97)&gt;1,"订单重复",IF(COUNTIFS('银行到账'!$A$6:$A$505,A97)&gt;1,"到账编号重复",IF(F97="未到账","待到账",IF(ABS(G97)&gt;0.01,"差额待核查","金额一致")))))</x:f>
        <x:v>金额一致</x:v>
      </x:c>
      <x:c r="I97" s="2"/>
      <x:c r="J97" s="2"/>
      <x:c r="K97" s="2"/>
      <x:c r="L97" s="2"/>
      <x:c r="M97" s="2"/>
      <x:c r="N97" s="2"/>
      <x:c r="O97" s="2"/>
      <x:c r="P97" s="2"/>
    </x:row>
    <x:row r="98" ht="25" customHeight="1">
      <x:c r="A98" s="2" t="str">
        <x:f>IF('服务流水'!A98="","",'服务流水'!A98)</x:f>
        <x:v>CS00093</x:v>
      </x:c>
      <x:c r="B98" s="5" t="n">
        <x:f>IF(A98="","",'服务流水'!B98)</x:f>
        <x:v>46284</x:v>
      </x:c>
      <x:c r="C98" s="15" t="n">
        <x:f>IF(A98="","",'服务流水'!K98)</x:f>
        <x:v>268</x:v>
      </x:c>
      <x:c r="D98" s="15" t="n">
        <x:f>IF(A98="","",'服务流水'!I98)</x:f>
        <x:v>1.61</x:v>
      </x:c>
      <x:c r="E98" s="15" t="n">
        <x:f>IF(A98="","",ROUND(C98-D98,2))</x:f>
        <x:v>266.39</x:v>
      </x:c>
      <x:c r="F98" s="18" t="n">
        <x:f>IF(A98="","",IF(COUNTIFS('银行到账'!$A$6:$A$505,A98)=0,"未到账",SUMIFS('银行到账'!$C$6:$C$505,'银行到账'!$A$6:$A$505,A98)))</x:f>
        <x:v>266.39</x:v>
      </x:c>
      <x:c r="G98" s="18" t="n">
        <x:f>IF(A98="","",IF(F98="未到账","n.a.",ROUND(F98-E98,2)))</x:f>
        <x:v>0</x:v>
      </x:c>
      <x:c r="H98" s="2" t="str">
        <x:f>IF(A98="","",IF(COUNTIFS('服务流水'!$A$6:$A$505,A98)&gt;1,"订单重复",IF(COUNTIFS('银行到账'!$A$6:$A$505,A98)&gt;1,"到账编号重复",IF(F98="未到账","待到账",IF(ABS(G98)&gt;0.01,"差额待核查","金额一致")))))</x:f>
        <x:v>金额一致</x:v>
      </x:c>
      <x:c r="I98" s="2"/>
      <x:c r="J98" s="2"/>
      <x:c r="K98" s="2"/>
      <x:c r="L98" s="2"/>
      <x:c r="M98" s="2"/>
      <x:c r="N98" s="2"/>
      <x:c r="O98" s="2"/>
      <x:c r="P98" s="2"/>
    </x:row>
    <x:row r="99" ht="25" customHeight="1">
      <x:c r="A99" s="2" t="str">
        <x:f>IF('服务流水'!A99="","",'服务流水'!A99)</x:f>
        <x:v>CS00094</x:v>
      </x:c>
      <x:c r="B99" s="5" t="n">
        <x:f>IF(A99="","",'服务流水'!B99)</x:f>
        <x:v>46284</x:v>
      </x:c>
      <x:c r="C99" s="15" t="n">
        <x:f>IF(A99="","",'服务流水'!K99)</x:f>
        <x:v>298</x:v>
      </x:c>
      <x:c r="D99" s="15" t="n">
        <x:f>IF(A99="","",'服务流水'!I99)</x:f>
        <x:v>1.79</x:v>
      </x:c>
      <x:c r="E99" s="15" t="n">
        <x:f>IF(A99="","",ROUND(C99-D99,2))</x:f>
        <x:v>296.21</x:v>
      </x:c>
      <x:c r="F99" s="18" t="n">
        <x:f>IF(A99="","",IF(COUNTIFS('银行到账'!$A$6:$A$505,A99)=0,"未到账",SUMIFS('银行到账'!$C$6:$C$505,'银行到账'!$A$6:$A$505,A99)))</x:f>
        <x:v>296.21</x:v>
      </x:c>
      <x:c r="G99" s="18" t="n">
        <x:f>IF(A99="","",IF(F99="未到账","n.a.",ROUND(F99-E99,2)))</x:f>
        <x:v>0</x:v>
      </x:c>
      <x:c r="H99" s="2" t="str">
        <x:f>IF(A99="","",IF(COUNTIFS('服务流水'!$A$6:$A$505,A99)&gt;1,"订单重复",IF(COUNTIFS('银行到账'!$A$6:$A$505,A99)&gt;1,"到账编号重复",IF(F99="未到账","待到账",IF(ABS(G99)&gt;0.01,"差额待核查","金额一致")))))</x:f>
        <x:v>金额一致</x:v>
      </x:c>
      <x:c r="I99" s="2"/>
      <x:c r="J99" s="2"/>
      <x:c r="K99" s="2"/>
      <x:c r="L99" s="2"/>
      <x:c r="M99" s="2"/>
      <x:c r="N99" s="2"/>
      <x:c r="O99" s="2"/>
      <x:c r="P99" s="2"/>
    </x:row>
    <x:row r="100" ht="25" customHeight="1">
      <x:c r="A100" s="2" t="str">
        <x:f>IF('服务流水'!A100="","",'服务流水'!A100)</x:f>
        <x:v>CS00095</x:v>
      </x:c>
      <x:c r="B100" s="5" t="n">
        <x:f>IF(A100="","",'服务流水'!B100)</x:f>
        <x:v>46284</x:v>
      </x:c>
      <x:c r="C100" s="15" t="n">
        <x:f>IF(A100="","",'服务流水'!K100)</x:f>
        <x:v>68</x:v>
      </x:c>
      <x:c r="D100" s="15" t="n">
        <x:f>IF(A100="","",'服务流水'!I100)</x:f>
        <x:v>0.41</x:v>
      </x:c>
      <x:c r="E100" s="15" t="n">
        <x:f>IF(A100="","",ROUND(C100-D100,2))</x:f>
        <x:v>67.59</x:v>
      </x:c>
      <x:c r="F100" s="18" t="str">
        <x:f>IF(A100="","",IF(COUNTIFS('银行到账'!$A$6:$A$505,A100)=0,"未到账",SUMIFS('银行到账'!$C$6:$C$505,'银行到账'!$A$6:$A$505,A100)))</x:f>
        <x:v>未到账</x:v>
      </x:c>
      <x:c r="G100" s="18" t="str">
        <x:f>IF(A100="","",IF(F100="未到账","n.a.",ROUND(F100-E100,2)))</x:f>
        <x:v>n.a.</x:v>
      </x:c>
      <x:c r="H100" s="2" t="str">
        <x:f>IF(A100="","",IF(COUNTIFS('服务流水'!$A$6:$A$505,A100)&gt;1,"订单重复",IF(COUNTIFS('银行到账'!$A$6:$A$505,A100)&gt;1,"到账编号重复",IF(F100="未到账","待到账",IF(ABS(G100)&gt;0.01,"差额待核查","金额一致")))))</x:f>
        <x:v>待到账</x:v>
      </x:c>
      <x:c r="I100" s="2"/>
      <x:c r="J100" s="2"/>
      <x:c r="K100" s="2"/>
      <x:c r="L100" s="2"/>
      <x:c r="M100" s="2"/>
      <x:c r="N100" s="2"/>
      <x:c r="O100" s="2"/>
      <x:c r="P100" s="2"/>
    </x:row>
    <x:row r="101" ht="25" customHeight="1">
      <x:c r="A101" s="2" t="str">
        <x:f>IF('服务流水'!A101="","",'服务流水'!A101)</x:f>
        <x:v>CS00096</x:v>
      </x:c>
      <x:c r="B101" s="5" t="n">
        <x:f>IF(A101="","",'服务流水'!B101)</x:f>
        <x:v>46285</x:v>
      </x:c>
      <x:c r="C101" s="15" t="n">
        <x:f>IF(A101="","",'服务流水'!K101)</x:f>
        <x:v>168</x:v>
      </x:c>
      <x:c r="D101" s="15" t="n">
        <x:f>IF(A101="","",'服务流水'!I101)</x:f>
        <x:v>1.01</x:v>
      </x:c>
      <x:c r="E101" s="15" t="n">
        <x:f>IF(A101="","",ROUND(C101-D101,2))</x:f>
        <x:v>166.99</x:v>
      </x:c>
      <x:c r="F101" s="18" t="n">
        <x:f>IF(A101="","",IF(COUNTIFS('银行到账'!$A$6:$A$505,A101)=0,"未到账",SUMIFS('银行到账'!$C$6:$C$505,'银行到账'!$A$6:$A$505,A101)))</x:f>
        <x:v>166.99</x:v>
      </x:c>
      <x:c r="G101" s="18" t="n">
        <x:f>IF(A101="","",IF(F101="未到账","n.a.",ROUND(F101-E101,2)))</x:f>
        <x:v>0</x:v>
      </x:c>
      <x:c r="H101" s="2" t="str">
        <x:f>IF(A101="","",IF(COUNTIFS('服务流水'!$A$6:$A$505,A101)&gt;1,"订单重复",IF(COUNTIFS('银行到账'!$A$6:$A$505,A101)&gt;1,"到账编号重复",IF(F101="未到账","待到账",IF(ABS(G101)&gt;0.01,"差额待核查","金额一致")))))</x:f>
        <x:v>金额一致</x:v>
      </x:c>
      <x:c r="I101" s="2"/>
      <x:c r="J101" s="2"/>
      <x:c r="K101" s="2"/>
      <x:c r="L101" s="2"/>
      <x:c r="M101" s="2"/>
      <x:c r="N101" s="2"/>
      <x:c r="O101" s="2"/>
      <x:c r="P101" s="2"/>
    </x:row>
    <x:row r="102" ht="25" customHeight="1">
      <x:c r="A102" s="2" t="str">
        <x:f>IF('服务流水'!A102="","",'服务流水'!A102)</x:f>
        <x:v>CS00097</x:v>
      </x:c>
      <x:c r="B102" s="5" t="n">
        <x:f>IF(A102="","",'服务流水'!B102)</x:f>
        <x:v>46285</x:v>
      </x:c>
      <x:c r="C102" s="15" t="n">
        <x:f>IF(A102="","",'服务流水'!K102)</x:f>
        <x:v>268</x:v>
      </x:c>
      <x:c r="D102" s="15" t="n">
        <x:f>IF(A102="","",'服务流水'!I102)</x:f>
        <x:v>1.61</x:v>
      </x:c>
      <x:c r="E102" s="15" t="n">
        <x:f>IF(A102="","",ROUND(C102-D102,2))</x:f>
        <x:v>266.39</x:v>
      </x:c>
      <x:c r="F102" s="18" t="n">
        <x:f>IF(A102="","",IF(COUNTIFS('银行到账'!$A$6:$A$505,A102)=0,"未到账",SUMIFS('银行到账'!$C$6:$C$505,'银行到账'!$A$6:$A$505,A102)))</x:f>
        <x:v>266.39</x:v>
      </x:c>
      <x:c r="G102" s="18" t="n">
        <x:f>IF(A102="","",IF(F102="未到账","n.a.",ROUND(F102-E102,2)))</x:f>
        <x:v>0</x:v>
      </x:c>
      <x:c r="H102" s="2" t="str">
        <x:f>IF(A102="","",IF(COUNTIFS('服务流水'!$A$6:$A$505,A102)&gt;1,"订单重复",IF(COUNTIFS('银行到账'!$A$6:$A$505,A102)&gt;1,"到账编号重复",IF(F102="未到账","待到账",IF(ABS(G102)&gt;0.01,"差额待核查","金额一致")))))</x:f>
        <x:v>金额一致</x:v>
      </x:c>
      <x:c r="I102" s="2"/>
      <x:c r="J102" s="2"/>
      <x:c r="K102" s="2"/>
      <x:c r="L102" s="2"/>
      <x:c r="M102" s="2"/>
      <x:c r="N102" s="2"/>
      <x:c r="O102" s="2"/>
      <x:c r="P102" s="2"/>
    </x:row>
    <x:row r="103" ht="25" customHeight="1">
      <x:c r="A103" s="2" t="str">
        <x:f>IF('服务流水'!A103="","",'服务流水'!A103)</x:f>
        <x:v>CS00098</x:v>
      </x:c>
      <x:c r="B103" s="5" t="n">
        <x:f>IF(A103="","",'服务流水'!B103)</x:f>
        <x:v>46285</x:v>
      </x:c>
      <x:c r="C103" s="15" t="n">
        <x:f>IF(A103="","",'服务流水'!K103)</x:f>
        <x:v>298</x:v>
      </x:c>
      <x:c r="D103" s="15" t="n">
        <x:f>IF(A103="","",'服务流水'!I103)</x:f>
        <x:v>1.79</x:v>
      </x:c>
      <x:c r="E103" s="15" t="n">
        <x:f>IF(A103="","",ROUND(C103-D103,2))</x:f>
        <x:v>296.21</x:v>
      </x:c>
      <x:c r="F103" s="18" t="n">
        <x:f>IF(A103="","",IF(COUNTIFS('银行到账'!$A$6:$A$505,A103)=0,"未到账",SUMIFS('银行到账'!$C$6:$C$505,'银行到账'!$A$6:$A$505,A103)))</x:f>
        <x:v>296.21</x:v>
      </x:c>
      <x:c r="G103" s="18" t="n">
        <x:f>IF(A103="","",IF(F103="未到账","n.a.",ROUND(F103-E103,2)))</x:f>
        <x:v>0</x:v>
      </x:c>
      <x:c r="H103" s="2" t="str">
        <x:f>IF(A103="","",IF(COUNTIFS('服务流水'!$A$6:$A$505,A103)&gt;1,"订单重复",IF(COUNTIFS('银行到账'!$A$6:$A$505,A103)&gt;1,"到账编号重复",IF(F103="未到账","待到账",IF(ABS(G103)&gt;0.01,"差额待核查","金额一致")))))</x:f>
        <x:v>金额一致</x:v>
      </x:c>
      <x:c r="I103" s="2"/>
      <x:c r="J103" s="2"/>
      <x:c r="K103" s="2"/>
      <x:c r="L103" s="2"/>
      <x:c r="M103" s="2"/>
      <x:c r="N103" s="2"/>
      <x:c r="O103" s="2"/>
      <x:c r="P103" s="2"/>
    </x:row>
    <x:row r="104" ht="25" customHeight="1">
      <x:c r="A104" s="2" t="str">
        <x:f>IF('服务流水'!A104="","",'服务流水'!A104)</x:f>
        <x:v>CS00099</x:v>
      </x:c>
      <x:c r="B104" s="5" t="n">
        <x:f>IF(A104="","",'服务流水'!B104)</x:f>
        <x:v>46285</x:v>
      </x:c>
      <x:c r="C104" s="15" t="n">
        <x:f>IF(A104="","",'服务流水'!K104)</x:f>
        <x:v>68</x:v>
      </x:c>
      <x:c r="D104" s="15" t="n">
        <x:f>IF(A104="","",'服务流水'!I104)</x:f>
        <x:v>0.41</x:v>
      </x:c>
      <x:c r="E104" s="15" t="n">
        <x:f>IF(A104="","",ROUND(C104-D104,2))</x:f>
        <x:v>67.59</x:v>
      </x:c>
      <x:c r="F104" s="18" t="n">
        <x:f>IF(A104="","",IF(COUNTIFS('银行到账'!$A$6:$A$505,A104)=0,"未到账",SUMIFS('银行到账'!$C$6:$C$505,'银行到账'!$A$6:$A$505,A104)))</x:f>
        <x:v>67.59</x:v>
      </x:c>
      <x:c r="G104" s="18" t="n">
        <x:f>IF(A104="","",IF(F104="未到账","n.a.",ROUND(F104-E104,2)))</x:f>
        <x:v>0</x:v>
      </x:c>
      <x:c r="H104" s="2" t="str">
        <x:f>IF(A104="","",IF(COUNTIFS('服务流水'!$A$6:$A$505,A104)&gt;1,"订单重复",IF(COUNTIFS('银行到账'!$A$6:$A$505,A104)&gt;1,"到账编号重复",IF(F104="未到账","待到账",IF(ABS(G104)&gt;0.01,"差额待核查","金额一致")))))</x:f>
        <x:v>金额一致</x:v>
      </x:c>
      <x:c r="I104" s="2"/>
      <x:c r="J104" s="2"/>
      <x:c r="K104" s="2"/>
      <x:c r="L104" s="2"/>
      <x:c r="M104" s="2"/>
      <x:c r="N104" s="2"/>
      <x:c r="O104" s="2"/>
      <x:c r="P104" s="2"/>
    </x:row>
    <x:row r="105" ht="25" customHeight="1">
      <x:c r="A105" s="2" t="str">
        <x:f>IF('服务流水'!A105="","",'服务流水'!A105)</x:f>
        <x:v>CS00100</x:v>
      </x:c>
      <x:c r="B105" s="5" t="n">
        <x:f>IF(A105="","",'服务流水'!B105)</x:f>
        <x:v>46285</x:v>
      </x:c>
      <x:c r="C105" s="15" t="n">
        <x:f>IF(A105="","",'服务流水'!K105)</x:f>
        <x:v>148</x:v>
      </x:c>
      <x:c r="D105" s="15" t="n">
        <x:f>IF(A105="","",'服务流水'!I105)</x:f>
        <x:v>0.89</x:v>
      </x:c>
      <x:c r="E105" s="15" t="n">
        <x:f>IF(A105="","",ROUND(C105-D105,2))</x:f>
        <x:v>147.11</x:v>
      </x:c>
      <x:c r="F105" s="18" t="n">
        <x:f>IF(A105="","",IF(COUNTIFS('银行到账'!$A$6:$A$505,A105)=0,"未到账",SUMIFS('银行到账'!$C$6:$C$505,'银行到账'!$A$6:$A$505,A105)))</x:f>
        <x:v>147.11</x:v>
      </x:c>
      <x:c r="G105" s="18" t="n">
        <x:f>IF(A105="","",IF(F105="未到账","n.a.",ROUND(F105-E105,2)))</x:f>
        <x:v>0</x:v>
      </x:c>
      <x:c r="H105" s="2" t="str">
        <x:f>IF(A105="","",IF(COUNTIFS('服务流水'!$A$6:$A$505,A105)&gt;1,"订单重复",IF(COUNTIFS('银行到账'!$A$6:$A$505,A105)&gt;1,"到账编号重复",IF(F105="未到账","待到账",IF(ABS(G105)&gt;0.01,"差额待核查","金额一致")))))</x:f>
        <x:v>金额一致</x:v>
      </x:c>
      <x:c r="I105" s="2"/>
      <x:c r="J105" s="2"/>
      <x:c r="K105" s="2"/>
      <x:c r="L105" s="2"/>
      <x:c r="M105" s="2"/>
      <x:c r="N105" s="2"/>
      <x:c r="O105" s="2"/>
      <x:c r="P105" s="2"/>
    </x:row>
    <x:row r="106" ht="25" customHeight="1">
      <x:c r="A106" s="2" t="str">
        <x:f>IF('服务流水'!A106="","",'服务流水'!A106)</x:f>
        <x:v>CS00101</x:v>
      </x:c>
      <x:c r="B106" s="5" t="n">
        <x:f>IF(A106="","",'服务流水'!B106)</x:f>
        <x:v>46285</x:v>
      </x:c>
      <x:c r="C106" s="15" t="n">
        <x:f>IF(A106="","",'服务流水'!K106)</x:f>
        <x:v>268</x:v>
      </x:c>
      <x:c r="D106" s="15" t="n">
        <x:f>IF(A106="","",'服务流水'!I106)</x:f>
        <x:v>1.61</x:v>
      </x:c>
      <x:c r="E106" s="15" t="n">
        <x:f>IF(A106="","",ROUND(C106-D106,2))</x:f>
        <x:v>266.39</x:v>
      </x:c>
      <x:c r="F106" s="18" t="n">
        <x:f>IF(A106="","",IF(COUNTIFS('银行到账'!$A$6:$A$505,A106)=0,"未到账",SUMIFS('银行到账'!$C$6:$C$505,'银行到账'!$A$6:$A$505,A106)))</x:f>
        <x:v>266.39</x:v>
      </x:c>
      <x:c r="G106" s="18" t="n">
        <x:f>IF(A106="","",IF(F106="未到账","n.a.",ROUND(F106-E106,2)))</x:f>
        <x:v>0</x:v>
      </x:c>
      <x:c r="H106" s="2" t="str">
        <x:f>IF(A106="","",IF(COUNTIFS('服务流水'!$A$6:$A$505,A106)&gt;1,"订单重复",IF(COUNTIFS('银行到账'!$A$6:$A$505,A106)&gt;1,"到账编号重复",IF(F106="未到账","待到账",IF(ABS(G106)&gt;0.01,"差额待核查","金额一致")))))</x:f>
        <x:v>金额一致</x:v>
      </x:c>
      <x:c r="I106" s="2"/>
      <x:c r="J106" s="2"/>
      <x:c r="K106" s="2"/>
      <x:c r="L106" s="2"/>
      <x:c r="M106" s="2"/>
      <x:c r="N106" s="2"/>
      <x:c r="O106" s="2"/>
      <x:c r="P106" s="2"/>
    </x:row>
    <x:row r="107" ht="25" customHeight="1">
      <x:c r="A107" s="2" t="str">
        <x:f>IF('服务流水'!A107="","",'服务流水'!A107)</x:f>
        <x:v>CS00102</x:v>
      </x:c>
      <x:c r="B107" s="5" t="n">
        <x:f>IF(A107="","",'服务流水'!B107)</x:f>
        <x:v>46286</x:v>
      </x:c>
      <x:c r="C107" s="15" t="n">
        <x:f>IF(A107="","",'服务流水'!K107)</x:f>
        <x:v>268</x:v>
      </x:c>
      <x:c r="D107" s="15" t="n">
        <x:f>IF(A107="","",'服务流水'!I107)</x:f>
        <x:v>1.61</x:v>
      </x:c>
      <x:c r="E107" s="15" t="n">
        <x:f>IF(A107="","",ROUND(C107-D107,2))</x:f>
        <x:v>266.39</x:v>
      </x:c>
      <x:c r="F107" s="18" t="n">
        <x:f>IF(A107="","",IF(COUNTIFS('银行到账'!$A$6:$A$505,A107)=0,"未到账",SUMIFS('银行到账'!$C$6:$C$505,'银行到账'!$A$6:$A$505,A107)))</x:f>
        <x:v>266.39</x:v>
      </x:c>
      <x:c r="G107" s="18" t="n">
        <x:f>IF(A107="","",IF(F107="未到账","n.a.",ROUND(F107-E107,2)))</x:f>
        <x:v>0</x:v>
      </x:c>
      <x:c r="H107" s="2" t="str">
        <x:f>IF(A107="","",IF(COUNTIFS('服务流水'!$A$6:$A$505,A107)&gt;1,"订单重复",IF(COUNTIFS('银行到账'!$A$6:$A$505,A107)&gt;1,"到账编号重复",IF(F107="未到账","待到账",IF(ABS(G107)&gt;0.01,"差额待核查","金额一致")))))</x:f>
        <x:v>金额一致</x:v>
      </x:c>
      <x:c r="I107" s="2"/>
      <x:c r="J107" s="2"/>
      <x:c r="K107" s="2"/>
      <x:c r="L107" s="2"/>
      <x:c r="M107" s="2"/>
      <x:c r="N107" s="2"/>
      <x:c r="O107" s="2"/>
      <x:c r="P107" s="2"/>
    </x:row>
    <x:row r="108" ht="25" customHeight="1">
      <x:c r="A108" s="2" t="str">
        <x:f>IF('服务流水'!A108="","",'服务流水'!A108)</x:f>
        <x:v>CS00103</x:v>
      </x:c>
      <x:c r="B108" s="5" t="n">
        <x:f>IF(A108="","",'服务流水'!B108)</x:f>
        <x:v>46286</x:v>
      </x:c>
      <x:c r="C108" s="15" t="n">
        <x:f>IF(A108="","",'服务流水'!K108)</x:f>
        <x:v>298</x:v>
      </x:c>
      <x:c r="D108" s="15" t="n">
        <x:f>IF(A108="","",'服务流水'!I108)</x:f>
        <x:v>1.79</x:v>
      </x:c>
      <x:c r="E108" s="15" t="n">
        <x:f>IF(A108="","",ROUND(C108-D108,2))</x:f>
        <x:v>296.21</x:v>
      </x:c>
      <x:c r="F108" s="18" t="n">
        <x:f>IF(A108="","",IF(COUNTIFS('银行到账'!$A$6:$A$505,A108)=0,"未到账",SUMIFS('银行到账'!$C$6:$C$505,'银行到账'!$A$6:$A$505,A108)))</x:f>
        <x:v>296.21</x:v>
      </x:c>
      <x:c r="G108" s="18" t="n">
        <x:f>IF(A108="","",IF(F108="未到账","n.a.",ROUND(F108-E108,2)))</x:f>
        <x:v>0</x:v>
      </x:c>
      <x:c r="H108" s="2" t="str">
        <x:f>IF(A108="","",IF(COUNTIFS('服务流水'!$A$6:$A$505,A108)&gt;1,"订单重复",IF(COUNTIFS('银行到账'!$A$6:$A$505,A108)&gt;1,"到账编号重复",IF(F108="未到账","待到账",IF(ABS(G108)&gt;0.01,"差额待核查","金额一致")))))</x:f>
        <x:v>金额一致</x:v>
      </x:c>
      <x:c r="I108" s="2"/>
      <x:c r="J108" s="2"/>
      <x:c r="K108" s="2"/>
      <x:c r="L108" s="2"/>
      <x:c r="M108" s="2"/>
      <x:c r="N108" s="2"/>
      <x:c r="O108" s="2"/>
      <x:c r="P108" s="2"/>
    </x:row>
    <x:row r="109" ht="25" customHeight="1">
      <x:c r="A109" s="2" t="str">
        <x:f>IF('服务流水'!A109="","",'服务流水'!A109)</x:f>
        <x:v>CS00104</x:v>
      </x:c>
      <x:c r="B109" s="5" t="n">
        <x:f>IF(A109="","",'服务流水'!B109)</x:f>
        <x:v>46286</x:v>
      </x:c>
      <x:c r="C109" s="15" t="n">
        <x:f>IF(A109="","",'服务流水'!K109)</x:f>
        <x:v>68</x:v>
      </x:c>
      <x:c r="D109" s="15" t="n">
        <x:f>IF(A109="","",'服务流水'!I109)</x:f>
        <x:v>0.41</x:v>
      </x:c>
      <x:c r="E109" s="15" t="n">
        <x:f>IF(A109="","",ROUND(C109-D109,2))</x:f>
        <x:v>67.59</x:v>
      </x:c>
      <x:c r="F109" s="18" t="n">
        <x:f>IF(A109="","",IF(COUNTIFS('银行到账'!$A$6:$A$505,A109)=0,"未到账",SUMIFS('银行到账'!$C$6:$C$505,'银行到账'!$A$6:$A$505,A109)))</x:f>
        <x:v>67.59</x:v>
      </x:c>
      <x:c r="G109" s="18" t="n">
        <x:f>IF(A109="","",IF(F109="未到账","n.a.",ROUND(F109-E109,2)))</x:f>
        <x:v>0</x:v>
      </x:c>
      <x:c r="H109" s="2" t="str">
        <x:f>IF(A109="","",IF(COUNTIFS('服务流水'!$A$6:$A$505,A109)&gt;1,"订单重复",IF(COUNTIFS('银行到账'!$A$6:$A$505,A109)&gt;1,"到账编号重复",IF(F109="未到账","待到账",IF(ABS(G109)&gt;0.01,"差额待核查","金额一致")))))</x:f>
        <x:v>金额一致</x:v>
      </x:c>
      <x:c r="I109" s="2"/>
      <x:c r="J109" s="2"/>
      <x:c r="K109" s="2"/>
      <x:c r="L109" s="2"/>
      <x:c r="M109" s="2"/>
      <x:c r="N109" s="2"/>
      <x:c r="O109" s="2"/>
      <x:c r="P109" s="2"/>
    </x:row>
    <x:row r="110" ht="25" customHeight="1">
      <x:c r="A110" s="2" t="str">
        <x:f>IF('服务流水'!A110="","",'服务流水'!A110)</x:f>
        <x:v>CS00105</x:v>
      </x:c>
      <x:c r="B110" s="5" t="n">
        <x:f>IF(A110="","",'服务流水'!B110)</x:f>
        <x:v>46286</x:v>
      </x:c>
      <x:c r="C110" s="15" t="n">
        <x:f>IF(A110="","",'服务流水'!K110)</x:f>
        <x:v>168</x:v>
      </x:c>
      <x:c r="D110" s="15" t="n">
        <x:f>IF(A110="","",'服务流水'!I110)</x:f>
        <x:v>1.01</x:v>
      </x:c>
      <x:c r="E110" s="15" t="n">
        <x:f>IF(A110="","",ROUND(C110-D110,2))</x:f>
        <x:v>166.99</x:v>
      </x:c>
      <x:c r="F110" s="18" t="n">
        <x:f>IF(A110="","",IF(COUNTIFS('银行到账'!$A$6:$A$505,A110)=0,"未到账",SUMIFS('银行到账'!$C$6:$C$505,'银行到账'!$A$6:$A$505,A110)))</x:f>
        <x:v>166.99</x:v>
      </x:c>
      <x:c r="G110" s="18" t="n">
        <x:f>IF(A110="","",IF(F110="未到账","n.a.",ROUND(F110-E110,2)))</x:f>
        <x:v>0</x:v>
      </x:c>
      <x:c r="H110" s="2" t="str">
        <x:f>IF(A110="","",IF(COUNTIFS('服务流水'!$A$6:$A$505,A110)&gt;1,"订单重复",IF(COUNTIFS('银行到账'!$A$6:$A$505,A110)&gt;1,"到账编号重复",IF(F110="未到账","待到账",IF(ABS(G110)&gt;0.01,"差额待核查","金额一致")))))</x:f>
        <x:v>金额一致</x:v>
      </x:c>
      <x:c r="I110" s="2"/>
      <x:c r="J110" s="2"/>
      <x:c r="K110" s="2"/>
      <x:c r="L110" s="2"/>
      <x:c r="M110" s="2"/>
      <x:c r="N110" s="2"/>
      <x:c r="O110" s="2"/>
      <x:c r="P110" s="2"/>
    </x:row>
    <x:row r="111" ht="25" customHeight="1">
      <x:c r="A111" s="2" t="str">
        <x:f>IF('服务流水'!A111="","",'服务流水'!A111)</x:f>
        <x:v>CS00106</x:v>
      </x:c>
      <x:c r="B111" s="5" t="n">
        <x:f>IF(A111="","",'服务流水'!B111)</x:f>
        <x:v>46287</x:v>
      </x:c>
      <x:c r="C111" s="15" t="n">
        <x:f>IF(A111="","",'服务流水'!K111)</x:f>
        <x:v>298</x:v>
      </x:c>
      <x:c r="D111" s="15" t="n">
        <x:f>IF(A111="","",'服务流水'!I111)</x:f>
        <x:v>1.79</x:v>
      </x:c>
      <x:c r="E111" s="15" t="n">
        <x:f>IF(A111="","",ROUND(C111-D111,2))</x:f>
        <x:v>296.21</x:v>
      </x:c>
      <x:c r="F111" s="18" t="n">
        <x:f>IF(A111="","",IF(COUNTIFS('银行到账'!$A$6:$A$505,A111)=0,"未到账",SUMIFS('银行到账'!$C$6:$C$505,'银行到账'!$A$6:$A$505,A111)))</x:f>
        <x:v>296.21</x:v>
      </x:c>
      <x:c r="G111" s="18" t="n">
        <x:f>IF(A111="","",IF(F111="未到账","n.a.",ROUND(F111-E111,2)))</x:f>
        <x:v>0</x:v>
      </x:c>
      <x:c r="H111" s="2" t="str">
        <x:f>IF(A111="","",IF(COUNTIFS('服务流水'!$A$6:$A$505,A111)&gt;1,"订单重复",IF(COUNTIFS('银行到账'!$A$6:$A$505,A111)&gt;1,"到账编号重复",IF(F111="未到账","待到账",IF(ABS(G111)&gt;0.01,"差额待核查","金额一致")))))</x:f>
        <x:v>金额一致</x:v>
      </x:c>
      <x:c r="I111" s="2"/>
      <x:c r="J111" s="2"/>
      <x:c r="K111" s="2"/>
      <x:c r="L111" s="2"/>
      <x:c r="M111" s="2"/>
      <x:c r="N111" s="2"/>
      <x:c r="O111" s="2"/>
      <x:c r="P111" s="2"/>
    </x:row>
    <x:row r="112" ht="25" customHeight="1">
      <x:c r="A112" s="2" t="str">
        <x:f>IF('服务流水'!A112="","",'服务流水'!A112)</x:f>
        <x:v>CS00107</x:v>
      </x:c>
      <x:c r="B112" s="5" t="n">
        <x:f>IF(A112="","",'服务流水'!B112)</x:f>
        <x:v>46287</x:v>
      </x:c>
      <x:c r="C112" s="15" t="n">
        <x:f>IF(A112="","",'服务流水'!K112)</x:f>
        <x:v>68</x:v>
      </x:c>
      <x:c r="D112" s="15" t="n">
        <x:f>IF(A112="","",'服务流水'!I112)</x:f>
        <x:v>0.41</x:v>
      </x:c>
      <x:c r="E112" s="15" t="n">
        <x:f>IF(A112="","",ROUND(C112-D112,2))</x:f>
        <x:v>67.59</x:v>
      </x:c>
      <x:c r="F112" s="18" t="n">
        <x:f>IF(A112="","",IF(COUNTIFS('银行到账'!$A$6:$A$505,A112)=0,"未到账",SUMIFS('银行到账'!$C$6:$C$505,'银行到账'!$A$6:$A$505,A112)))</x:f>
        <x:v>67.59</x:v>
      </x:c>
      <x:c r="G112" s="18" t="n">
        <x:f>IF(A112="","",IF(F112="未到账","n.a.",ROUND(F112-E112,2)))</x:f>
        <x:v>0</x:v>
      </x:c>
      <x:c r="H112" s="2" t="str">
        <x:f>IF(A112="","",IF(COUNTIFS('服务流水'!$A$6:$A$505,A112)&gt;1,"订单重复",IF(COUNTIFS('银行到账'!$A$6:$A$505,A112)&gt;1,"到账编号重复",IF(F112="未到账","待到账",IF(ABS(G112)&gt;0.01,"差额待核查","金额一致")))))</x:f>
        <x:v>金额一致</x:v>
      </x:c>
      <x:c r="I112" s="2"/>
      <x:c r="J112" s="2"/>
      <x:c r="K112" s="2"/>
      <x:c r="L112" s="2"/>
      <x:c r="M112" s="2"/>
      <x:c r="N112" s="2"/>
      <x:c r="O112" s="2"/>
      <x:c r="P112" s="2"/>
    </x:row>
    <x:row r="113" ht="25" customHeight="1">
      <x:c r="A113" s="2" t="str">
        <x:f>IF('服务流水'!A113="","",'服务流水'!A113)</x:f>
        <x:v>CS00108</x:v>
      </x:c>
      <x:c r="B113" s="5" t="n">
        <x:f>IF(A113="","",'服务流水'!B113)</x:f>
        <x:v>46287</x:v>
      </x:c>
      <x:c r="C113" s="15" t="n">
        <x:f>IF(A113="","",'服务流水'!K113)</x:f>
        <x:v>168</x:v>
      </x:c>
      <x:c r="D113" s="15" t="n">
        <x:f>IF(A113="","",'服务流水'!I113)</x:f>
        <x:v>1.01</x:v>
      </x:c>
      <x:c r="E113" s="15" t="n">
        <x:f>IF(A113="","",ROUND(C113-D113,2))</x:f>
        <x:v>166.99</x:v>
      </x:c>
      <x:c r="F113" s="18" t="n">
        <x:f>IF(A113="","",IF(COUNTIFS('银行到账'!$A$6:$A$505,A113)=0,"未到账",SUMIFS('银行到账'!$C$6:$C$505,'银行到账'!$A$6:$A$505,A113)))</x:f>
        <x:v>166.99</x:v>
      </x:c>
      <x:c r="G113" s="18" t="n">
        <x:f>IF(A113="","",IF(F113="未到账","n.a.",ROUND(F113-E113,2)))</x:f>
        <x:v>0</x:v>
      </x:c>
      <x:c r="H113" s="2" t="str">
        <x:f>IF(A113="","",IF(COUNTIFS('服务流水'!$A$6:$A$505,A113)&gt;1,"订单重复",IF(COUNTIFS('银行到账'!$A$6:$A$505,A113)&gt;1,"到账编号重复",IF(F113="未到账","待到账",IF(ABS(G113)&gt;0.01,"差额待核查","金额一致")))))</x:f>
        <x:v>金额一致</x:v>
      </x:c>
      <x:c r="I113" s="2"/>
      <x:c r="J113" s="2"/>
      <x:c r="K113" s="2"/>
      <x:c r="L113" s="2"/>
      <x:c r="M113" s="2"/>
      <x:c r="N113" s="2"/>
      <x:c r="O113" s="2"/>
      <x:c r="P113" s="2"/>
    </x:row>
    <x:row r="114" ht="25" customHeight="1">
      <x:c r="A114" s="2" t="str">
        <x:f>IF('服务流水'!A114="","",'服务流水'!A114)</x:f>
        <x:v>CS00109</x:v>
      </x:c>
      <x:c r="B114" s="5" t="n">
        <x:f>IF(A114="","",'服务流水'!B114)</x:f>
        <x:v>46287</x:v>
      </x:c>
      <x:c r="C114" s="15" t="n">
        <x:f>IF(A114="","",'服务流水'!K114)</x:f>
        <x:v>248</x:v>
      </x:c>
      <x:c r="D114" s="15" t="n">
        <x:f>IF(A114="","",'服务流水'!I114)</x:f>
        <x:v>1.49</x:v>
      </x:c>
      <x:c r="E114" s="15" t="n">
        <x:f>IF(A114="","",ROUND(C114-D114,2))</x:f>
        <x:v>246.51</x:v>
      </x:c>
      <x:c r="F114" s="18" t="n">
        <x:f>IF(A114="","",IF(COUNTIFS('银行到账'!$A$6:$A$505,A114)=0,"未到账",SUMIFS('银行到账'!$C$6:$C$505,'银行到账'!$A$6:$A$505,A114)))</x:f>
        <x:v>246.51</x:v>
      </x:c>
      <x:c r="G114" s="18" t="n">
        <x:f>IF(A114="","",IF(F114="未到账","n.a.",ROUND(F114-E114,2)))</x:f>
        <x:v>0</x:v>
      </x:c>
      <x:c r="H114" s="2" t="str">
        <x:f>IF(A114="","",IF(COUNTIFS('服务流水'!$A$6:$A$505,A114)&gt;1,"订单重复",IF(COUNTIFS('银行到账'!$A$6:$A$505,A114)&gt;1,"到账编号重复",IF(F114="未到账","待到账",IF(ABS(G114)&gt;0.01,"差额待核查","金额一致")))))</x:f>
        <x:v>金额一致</x:v>
      </x:c>
      <x:c r="I114" s="2"/>
      <x:c r="J114" s="2"/>
      <x:c r="K114" s="2"/>
      <x:c r="L114" s="2"/>
      <x:c r="M114" s="2"/>
      <x:c r="N114" s="2"/>
      <x:c r="O114" s="2"/>
      <x:c r="P114" s="2"/>
    </x:row>
    <x:row r="115" ht="25" customHeight="1">
      <x:c r="A115" s="2" t="str">
        <x:f>IF('服务流水'!A115="","",'服务流水'!A115)</x:f>
        <x:v>CS00110</x:v>
      </x:c>
      <x:c r="B115" s="5" t="n">
        <x:f>IF(A115="","",'服务流水'!B115)</x:f>
        <x:v>46287</x:v>
      </x:c>
      <x:c r="C115" s="15" t="n">
        <x:f>IF(A115="","",'服务流水'!K115)</x:f>
        <x:v>298</x:v>
      </x:c>
      <x:c r="D115" s="15" t="n">
        <x:f>IF(A115="","",'服务流水'!I115)</x:f>
        <x:v>1.79</x:v>
      </x:c>
      <x:c r="E115" s="15" t="n">
        <x:f>IF(A115="","",ROUND(C115-D115,2))</x:f>
        <x:v>296.21</x:v>
      </x:c>
      <x:c r="F115" s="18" t="n">
        <x:f>IF(A115="","",IF(COUNTIFS('银行到账'!$A$6:$A$505,A115)=0,"未到账",SUMIFS('银行到账'!$C$6:$C$505,'银行到账'!$A$6:$A$505,A115)))</x:f>
        <x:v>296.21</x:v>
      </x:c>
      <x:c r="G115" s="18" t="n">
        <x:f>IF(A115="","",IF(F115="未到账","n.a.",ROUND(F115-E115,2)))</x:f>
        <x:v>0</x:v>
      </x:c>
      <x:c r="H115" s="2" t="str">
        <x:f>IF(A115="","",IF(COUNTIFS('服务流水'!$A$6:$A$505,A115)&gt;1,"订单重复",IF(COUNTIFS('银行到账'!$A$6:$A$505,A115)&gt;1,"到账编号重复",IF(F115="未到账","待到账",IF(ABS(G115)&gt;0.01,"差额待核查","金额一致")))))</x:f>
        <x:v>金额一致</x:v>
      </x:c>
      <x:c r="I115" s="2"/>
      <x:c r="J115" s="2"/>
      <x:c r="K115" s="2"/>
      <x:c r="L115" s="2"/>
      <x:c r="M115" s="2"/>
      <x:c r="N115" s="2"/>
      <x:c r="O115" s="2"/>
      <x:c r="P115" s="2"/>
    </x:row>
    <x:row r="116" ht="25" customHeight="1">
      <x:c r="A116" s="2" t="str">
        <x:f>IF('服务流水'!A116="","",'服务流水'!A116)</x:f>
        <x:v>CS00111</x:v>
      </x:c>
      <x:c r="B116" s="5" t="n">
        <x:f>IF(A116="","",'服务流水'!B116)</x:f>
        <x:v>46288</x:v>
      </x:c>
      <x:c r="C116" s="15" t="n">
        <x:f>IF(A116="","",'服务流水'!K116)</x:f>
        <x:v>68</x:v>
      </x:c>
      <x:c r="D116" s="15" t="n">
        <x:f>IF(A116="","",'服务流水'!I116)</x:f>
        <x:v>0.41</x:v>
      </x:c>
      <x:c r="E116" s="15" t="n">
        <x:f>IF(A116="","",ROUND(C116-D116,2))</x:f>
        <x:v>67.59</x:v>
      </x:c>
      <x:c r="F116" s="18" t="n">
        <x:f>IF(A116="","",IF(COUNTIFS('银行到账'!$A$6:$A$505,A116)=0,"未到账",SUMIFS('银行到账'!$C$6:$C$505,'银行到账'!$A$6:$A$505,A116)))</x:f>
        <x:v>67.59</x:v>
      </x:c>
      <x:c r="G116" s="18" t="n">
        <x:f>IF(A116="","",IF(F116="未到账","n.a.",ROUND(F116-E116,2)))</x:f>
        <x:v>0</x:v>
      </x:c>
      <x:c r="H116" s="2" t="str">
        <x:f>IF(A116="","",IF(COUNTIFS('服务流水'!$A$6:$A$505,A116)&gt;1,"订单重复",IF(COUNTIFS('银行到账'!$A$6:$A$505,A116)&gt;1,"到账编号重复",IF(F116="未到账","待到账",IF(ABS(G116)&gt;0.01,"差额待核查","金额一致")))))</x:f>
        <x:v>金额一致</x:v>
      </x:c>
      <x:c r="I116" s="2"/>
      <x:c r="J116" s="2"/>
      <x:c r="K116" s="2"/>
      <x:c r="L116" s="2"/>
      <x:c r="M116" s="2"/>
      <x:c r="N116" s="2"/>
      <x:c r="O116" s="2"/>
      <x:c r="P116" s="2"/>
    </x:row>
    <x:row r="117" ht="25" customHeight="1">
      <x:c r="A117" s="2" t="str">
        <x:f>IF('服务流水'!A117="","",'服务流水'!A117)</x:f>
        <x:v>CS00112</x:v>
      </x:c>
      <x:c r="B117" s="5" t="n">
        <x:f>IF(A117="","",'服务流水'!B117)</x:f>
        <x:v>46288</x:v>
      </x:c>
      <x:c r="C117" s="15" t="n">
        <x:f>IF(A117="","",'服务流水'!K117)</x:f>
        <x:v>168</x:v>
      </x:c>
      <x:c r="D117" s="15" t="n">
        <x:f>IF(A117="","",'服务流水'!I117)</x:f>
        <x:v>1.01</x:v>
      </x:c>
      <x:c r="E117" s="15" t="n">
        <x:f>IF(A117="","",ROUND(C117-D117,2))</x:f>
        <x:v>166.99</x:v>
      </x:c>
      <x:c r="F117" s="18" t="n">
        <x:f>IF(A117="","",IF(COUNTIFS('银行到账'!$A$6:$A$505,A117)=0,"未到账",SUMIFS('银行到账'!$C$6:$C$505,'银行到账'!$A$6:$A$505,A117)))</x:f>
        <x:v>151.99</x:v>
      </x:c>
      <x:c r="G117" s="18" t="n">
        <x:f>IF(A117="","",IF(F117="未到账","n.a.",ROUND(F117-E117,2)))</x:f>
        <x:v>-15</x:v>
      </x:c>
      <x:c r="H117" s="2" t="str">
        <x:f>IF(A117="","",IF(COUNTIFS('服务流水'!$A$6:$A$505,A117)&gt;1,"订单重复",IF(COUNTIFS('银行到账'!$A$6:$A$505,A117)&gt;1,"到账编号重复",IF(F117="未到账","待到账",IF(ABS(G117)&gt;0.01,"差额待核查","金额一致")))))</x:f>
        <x:v>差额待核查</x:v>
      </x:c>
      <x:c r="I117" s="2"/>
      <x:c r="J117" s="2"/>
      <x:c r="K117" s="2"/>
      <x:c r="L117" s="2"/>
      <x:c r="M117" s="2"/>
      <x:c r="N117" s="2"/>
      <x:c r="O117" s="2"/>
      <x:c r="P117" s="2"/>
    </x:row>
    <x:row r="118" ht="25" customHeight="1">
      <x:c r="A118" s="2" t="str">
        <x:f>IF('服务流水'!A118="","",'服务流水'!A118)</x:f>
        <x:v>CS00113</x:v>
      </x:c>
      <x:c r="B118" s="5" t="n">
        <x:f>IF(A118="","",'服务流水'!B118)</x:f>
        <x:v>46288</x:v>
      </x:c>
      <x:c r="C118" s="15" t="n">
        <x:f>IF(A118="","",'服务流水'!K118)</x:f>
        <x:v>268</x:v>
      </x:c>
      <x:c r="D118" s="15" t="n">
        <x:f>IF(A118="","",'服务流水'!I118)</x:f>
        <x:v>1.61</x:v>
      </x:c>
      <x:c r="E118" s="15" t="n">
        <x:f>IF(A118="","",ROUND(C118-D118,2))</x:f>
        <x:v>266.39</x:v>
      </x:c>
      <x:c r="F118" s="18" t="n">
        <x:f>IF(A118="","",IF(COUNTIFS('银行到账'!$A$6:$A$505,A118)=0,"未到账",SUMIFS('银行到账'!$C$6:$C$505,'银行到账'!$A$6:$A$505,A118)))</x:f>
        <x:v>266.39</x:v>
      </x:c>
      <x:c r="G118" s="18" t="n">
        <x:f>IF(A118="","",IF(F118="未到账","n.a.",ROUND(F118-E118,2)))</x:f>
        <x:v>0</x:v>
      </x:c>
      <x:c r="H118" s="2" t="str">
        <x:f>IF(A118="","",IF(COUNTIFS('服务流水'!$A$6:$A$505,A118)&gt;1,"订单重复",IF(COUNTIFS('银行到账'!$A$6:$A$505,A118)&gt;1,"到账编号重复",IF(F118="未到账","待到账",IF(ABS(G118)&gt;0.01,"差额待核查","金额一致")))))</x:f>
        <x:v>金额一致</x:v>
      </x:c>
      <x:c r="I118" s="2"/>
      <x:c r="J118" s="2"/>
      <x:c r="K118" s="2"/>
      <x:c r="L118" s="2"/>
      <x:c r="M118" s="2"/>
      <x:c r="N118" s="2"/>
      <x:c r="O118" s="2"/>
      <x:c r="P118" s="2"/>
    </x:row>
    <x:row r="119" ht="25" customHeight="1">
      <x:c r="A119" s="2" t="str">
        <x:f>IF('服务流水'!A119="","",'服务流水'!A119)</x:f>
        <x:v>CS00114</x:v>
      </x:c>
      <x:c r="B119" s="5" t="n">
        <x:f>IF(A119="","",'服务流水'!B119)</x:f>
        <x:v>46288</x:v>
      </x:c>
      <x:c r="C119" s="15" t="n">
        <x:f>IF(A119="","",'服务流水'!K119)</x:f>
        <x:v>298</x:v>
      </x:c>
      <x:c r="D119" s="15" t="n">
        <x:f>IF(A119="","",'服务流水'!I119)</x:f>
        <x:v>1.79</x:v>
      </x:c>
      <x:c r="E119" s="15" t="n">
        <x:f>IF(A119="","",ROUND(C119-D119,2))</x:f>
        <x:v>296.21</x:v>
      </x:c>
      <x:c r="F119" s="18" t="n">
        <x:f>IF(A119="","",IF(COUNTIFS('银行到账'!$A$6:$A$505,A119)=0,"未到账",SUMIFS('银行到账'!$C$6:$C$505,'银行到账'!$A$6:$A$505,A119)))</x:f>
        <x:v>296.21</x:v>
      </x:c>
      <x:c r="G119" s="18" t="n">
        <x:f>IF(A119="","",IF(F119="未到账","n.a.",ROUND(F119-E119,2)))</x:f>
        <x:v>0</x:v>
      </x:c>
      <x:c r="H119" s="2" t="str">
        <x:f>IF(A119="","",IF(COUNTIFS('服务流水'!$A$6:$A$505,A119)&gt;1,"订单重复",IF(COUNTIFS('银行到账'!$A$6:$A$505,A119)&gt;1,"到账编号重复",IF(F119="未到账","待到账",IF(ABS(G119)&gt;0.01,"差额待核查","金额一致")))))</x:f>
        <x:v>金额一致</x:v>
      </x:c>
      <x:c r="I119" s="2"/>
      <x:c r="J119" s="2"/>
      <x:c r="K119" s="2"/>
      <x:c r="L119" s="2"/>
      <x:c r="M119" s="2"/>
      <x:c r="N119" s="2"/>
      <x:c r="O119" s="2"/>
      <x:c r="P119" s="2"/>
    </x:row>
    <x:row r="120" ht="25" customHeight="1">
      <x:c r="A120" s="2" t="str">
        <x:f>IF('服务流水'!A120="","",'服务流水'!A120)</x:f>
        <x:v>CS00115</x:v>
      </x:c>
      <x:c r="B120" s="5" t="n">
        <x:f>IF(A120="","",'服务流水'!B120)</x:f>
        <x:v>46288</x:v>
      </x:c>
      <x:c r="C120" s="15" t="n">
        <x:f>IF(A120="","",'服务流水'!K120)</x:f>
        <x:v>68</x:v>
      </x:c>
      <x:c r="D120" s="15" t="n">
        <x:f>IF(A120="","",'服务流水'!I120)</x:f>
        <x:v>0.41</x:v>
      </x:c>
      <x:c r="E120" s="15" t="n">
        <x:f>IF(A120="","",ROUND(C120-D120,2))</x:f>
        <x:v>67.59</x:v>
      </x:c>
      <x:c r="F120" s="18" t="n">
        <x:f>IF(A120="","",IF(COUNTIFS('银行到账'!$A$6:$A$505,A120)=0,"未到账",SUMIFS('银行到账'!$C$6:$C$505,'银行到账'!$A$6:$A$505,A120)))</x:f>
        <x:v>67.59</x:v>
      </x:c>
      <x:c r="G120" s="18" t="n">
        <x:f>IF(A120="","",IF(F120="未到账","n.a.",ROUND(F120-E120,2)))</x:f>
        <x:v>0</x:v>
      </x:c>
      <x:c r="H120" s="2" t="str">
        <x:f>IF(A120="","",IF(COUNTIFS('服务流水'!$A$6:$A$505,A120)&gt;1,"订单重复",IF(COUNTIFS('银行到账'!$A$6:$A$505,A120)&gt;1,"到账编号重复",IF(F120="未到账","待到账",IF(ABS(G120)&gt;0.01,"差额待核查","金额一致")))))</x:f>
        <x:v>金额一致</x:v>
      </x:c>
      <x:c r="I120" s="2"/>
      <x:c r="J120" s="2"/>
      <x:c r="K120" s="2"/>
      <x:c r="L120" s="2"/>
      <x:c r="M120" s="2"/>
      <x:c r="N120" s="2"/>
      <x:c r="O120" s="2"/>
      <x:c r="P120" s="2"/>
    </x:row>
    <x:row r="121" ht="25" customHeight="1">
      <x:c r="A121" s="2" t="str">
        <x:f>IF('服务流水'!A121="","",'服务流水'!A121)</x:f>
        <x:v>CS00116</x:v>
      </x:c>
      <x:c r="B121" s="5" t="n">
        <x:f>IF(A121="","",'服务流水'!B121)</x:f>
        <x:v>46288</x:v>
      </x:c>
      <x:c r="C121" s="15" t="n">
        <x:f>IF(A121="","",'服务流水'!K121)</x:f>
        <x:v>168</x:v>
      </x:c>
      <x:c r="D121" s="15" t="n">
        <x:f>IF(A121="","",'服务流水'!I121)</x:f>
        <x:v>1.01</x:v>
      </x:c>
      <x:c r="E121" s="15" t="n">
        <x:f>IF(A121="","",ROUND(C121-D121,2))</x:f>
        <x:v>166.99</x:v>
      </x:c>
      <x:c r="F121" s="18" t="n">
        <x:f>IF(A121="","",IF(COUNTIFS('银行到账'!$A$6:$A$505,A121)=0,"未到账",SUMIFS('银行到账'!$C$6:$C$505,'银行到账'!$A$6:$A$505,A121)))</x:f>
        <x:v>166.99</x:v>
      </x:c>
      <x:c r="G121" s="18" t="n">
        <x:f>IF(A121="","",IF(F121="未到账","n.a.",ROUND(F121-E121,2)))</x:f>
        <x:v>0</x:v>
      </x:c>
      <x:c r="H121" s="2" t="str">
        <x:f>IF(A121="","",IF(COUNTIFS('服务流水'!$A$6:$A$505,A121)&gt;1,"订单重复",IF(COUNTIFS('银行到账'!$A$6:$A$505,A121)&gt;1,"到账编号重复",IF(F121="未到账","待到账",IF(ABS(G121)&gt;0.01,"差额待核查","金额一致")))))</x:f>
        <x:v>金额一致</x:v>
      </x:c>
      <x:c r="I121" s="2"/>
      <x:c r="J121" s="2"/>
      <x:c r="K121" s="2"/>
      <x:c r="L121" s="2"/>
      <x:c r="M121" s="2"/>
      <x:c r="N121" s="2"/>
      <x:c r="O121" s="2"/>
      <x:c r="P121" s="2"/>
    </x:row>
    <x:row r="122" ht="25" customHeight="1">
      <x:c r="A122" s="2" t="str">
        <x:f>IF('服务流水'!A122="","",'服务流水'!A122)</x:f>
        <x:v>CS00117</x:v>
      </x:c>
      <x:c r="B122" s="5" t="n">
        <x:f>IF(A122="","",'服务流水'!B122)</x:f>
        <x:v>46289</x:v>
      </x:c>
      <x:c r="C122" s="15" t="n">
        <x:f>IF(A122="","",'服务流水'!K122)</x:f>
        <x:v>128</x:v>
      </x:c>
      <x:c r="D122" s="15" t="n">
        <x:f>IF(A122="","",'服务流水'!I122)</x:f>
        <x:v>0.77</x:v>
      </x:c>
      <x:c r="E122" s="15" t="n">
        <x:f>IF(A122="","",ROUND(C122-D122,2))</x:f>
        <x:v>127.23</x:v>
      </x:c>
      <x:c r="F122" s="18" t="n">
        <x:f>IF(A122="","",IF(COUNTIFS('银行到账'!$A$6:$A$505,A122)=0,"未到账",SUMIFS('银行到账'!$C$6:$C$505,'银行到账'!$A$6:$A$505,A122)))</x:f>
        <x:v>127.23</x:v>
      </x:c>
      <x:c r="G122" s="18" t="n">
        <x:f>IF(A122="","",IF(F122="未到账","n.a.",ROUND(F122-E122,2)))</x:f>
        <x:v>0</x:v>
      </x:c>
      <x:c r="H122" s="2" t="str">
        <x:f>IF(A122="","",IF(COUNTIFS('服务流水'!$A$6:$A$505,A122)&gt;1,"订单重复",IF(COUNTIFS('银行到账'!$A$6:$A$505,A122)&gt;1,"到账编号重复",IF(F122="未到账","待到账",IF(ABS(G122)&gt;0.01,"差额待核查","金额一致")))))</x:f>
        <x:v>金额一致</x:v>
      </x:c>
      <x:c r="I122" s="2"/>
      <x:c r="J122" s="2"/>
      <x:c r="K122" s="2"/>
      <x:c r="L122" s="2"/>
      <x:c r="M122" s="2"/>
      <x:c r="N122" s="2"/>
      <x:c r="O122" s="2"/>
      <x:c r="P122" s="2"/>
    </x:row>
    <x:row r="123" ht="25" customHeight="1">
      <x:c r="A123" s="2" t="str">
        <x:f>IF('服务流水'!A123="","",'服务流水'!A123)</x:f>
        <x:v>CS00118</x:v>
      </x:c>
      <x:c r="B123" s="5" t="n">
        <x:f>IF(A123="","",'服务流水'!B123)</x:f>
        <x:v>46289</x:v>
      </x:c>
      <x:c r="C123" s="15" t="n">
        <x:f>IF(A123="","",'服务流水'!K123)</x:f>
        <x:v>248</x:v>
      </x:c>
      <x:c r="D123" s="15" t="n">
        <x:f>IF(A123="","",'服务流水'!I123)</x:f>
        <x:v>1.49</x:v>
      </x:c>
      <x:c r="E123" s="15" t="n">
        <x:f>IF(A123="","",ROUND(C123-D123,2))</x:f>
        <x:v>246.51</x:v>
      </x:c>
      <x:c r="F123" s="18" t="n">
        <x:f>IF(A123="","",IF(COUNTIFS('银行到账'!$A$6:$A$505,A123)=0,"未到账",SUMIFS('银行到账'!$C$6:$C$505,'银行到账'!$A$6:$A$505,A123)))</x:f>
        <x:v>246.51</x:v>
      </x:c>
      <x:c r="G123" s="18" t="n">
        <x:f>IF(A123="","",IF(F123="未到账","n.a.",ROUND(F123-E123,2)))</x:f>
        <x:v>0</x:v>
      </x:c>
      <x:c r="H123" s="2" t="str">
        <x:f>IF(A123="","",IF(COUNTIFS('服务流水'!$A$6:$A$505,A123)&gt;1,"订单重复",IF(COUNTIFS('银行到账'!$A$6:$A$505,A123)&gt;1,"到账编号重复",IF(F123="未到账","待到账",IF(ABS(G123)&gt;0.01,"差额待核查","金额一致")))))</x:f>
        <x:v>金额一致</x:v>
      </x:c>
      <x:c r="I123" s="2"/>
      <x:c r="J123" s="2"/>
      <x:c r="K123" s="2"/>
      <x:c r="L123" s="2"/>
      <x:c r="M123" s="2"/>
      <x:c r="N123" s="2"/>
      <x:c r="O123" s="2"/>
      <x:c r="P123" s="2"/>
    </x:row>
    <x:row r="124" ht="25" customHeight="1">
      <x:c r="A124" s="2" t="str">
        <x:f>IF('服务流水'!A124="","",'服务流水'!A124)</x:f>
        <x:v>CS00119</x:v>
      </x:c>
      <x:c r="B124" s="5" t="n">
        <x:f>IF(A124="","",'服务流水'!B124)</x:f>
        <x:v>46289</x:v>
      </x:c>
      <x:c r="C124" s="15" t="n">
        <x:f>IF(A124="","",'服务流水'!K124)</x:f>
        <x:v>298</x:v>
      </x:c>
      <x:c r="D124" s="15" t="n">
        <x:f>IF(A124="","",'服务流水'!I124)</x:f>
        <x:v>1.79</x:v>
      </x:c>
      <x:c r="E124" s="15" t="n">
        <x:f>IF(A124="","",ROUND(C124-D124,2))</x:f>
        <x:v>296.21</x:v>
      </x:c>
      <x:c r="F124" s="18" t="n">
        <x:f>IF(A124="","",IF(COUNTIFS('银行到账'!$A$6:$A$505,A124)=0,"未到账",SUMIFS('银行到账'!$C$6:$C$505,'银行到账'!$A$6:$A$505,A124)))</x:f>
        <x:v>296.21</x:v>
      </x:c>
      <x:c r="G124" s="18" t="n">
        <x:f>IF(A124="","",IF(F124="未到账","n.a.",ROUND(F124-E124,2)))</x:f>
        <x:v>0</x:v>
      </x:c>
      <x:c r="H124" s="2" t="str">
        <x:f>IF(A124="","",IF(COUNTIFS('服务流水'!$A$6:$A$505,A124)&gt;1,"订单重复",IF(COUNTIFS('银行到账'!$A$6:$A$505,A124)&gt;1,"到账编号重复",IF(F124="未到账","待到账",IF(ABS(G124)&gt;0.01,"差额待核查","金额一致")))))</x:f>
        <x:v>金额一致</x:v>
      </x:c>
      <x:c r="I124" s="2"/>
      <x:c r="J124" s="2"/>
      <x:c r="K124" s="2"/>
      <x:c r="L124" s="2"/>
      <x:c r="M124" s="2"/>
      <x:c r="N124" s="2"/>
      <x:c r="O124" s="2"/>
      <x:c r="P124" s="2"/>
    </x:row>
    <x:row r="125" ht="25" customHeight="1">
      <x:c r="A125" s="2" t="str">
        <x:f>IF('服务流水'!A125="","",'服务流水'!A125)</x:f>
        <x:v>CS00120</x:v>
      </x:c>
      <x:c r="B125" s="5" t="n">
        <x:f>IF(A125="","",'服务流水'!B125)</x:f>
        <x:v>46289</x:v>
      </x:c>
      <x:c r="C125" s="15" t="n">
        <x:f>IF(A125="","",'服务流水'!K125)</x:f>
        <x:v>68</x:v>
      </x:c>
      <x:c r="D125" s="15" t="n">
        <x:f>IF(A125="","",'服务流水'!I125)</x:f>
        <x:v>0.41</x:v>
      </x:c>
      <x:c r="E125" s="15" t="n">
        <x:f>IF(A125="","",ROUND(C125-D125,2))</x:f>
        <x:v>67.59</x:v>
      </x:c>
      <x:c r="F125" s="18" t="n">
        <x:f>IF(A125="","",IF(COUNTIFS('银行到账'!$A$6:$A$505,A125)=0,"未到账",SUMIFS('银行到账'!$C$6:$C$505,'银行到账'!$A$6:$A$505,A125)))</x:f>
        <x:v>67.59</x:v>
      </x:c>
      <x:c r="G125" s="18" t="n">
        <x:f>IF(A125="","",IF(F125="未到账","n.a.",ROUND(F125-E125,2)))</x:f>
        <x:v>0</x:v>
      </x:c>
      <x:c r="H125" s="2" t="str">
        <x:f>IF(A125="","",IF(COUNTIFS('服务流水'!$A$6:$A$505,A125)&gt;1,"订单重复",IF(COUNTIFS('银行到账'!$A$6:$A$505,A125)&gt;1,"到账编号重复",IF(F125="未到账","待到账",IF(ABS(G125)&gt;0.01,"差额待核查","金额一致")))))</x:f>
        <x:v>金额一致</x:v>
      </x:c>
      <x:c r="I125" s="2"/>
      <x:c r="J125" s="2"/>
      <x:c r="K125" s="2"/>
      <x:c r="L125" s="2"/>
      <x:c r="M125" s="2"/>
      <x:c r="N125" s="2"/>
      <x:c r="O125" s="2"/>
      <x:c r="P125" s="2"/>
    </x:row>
    <x:row r="126" ht="25" customHeight="1">
      <x:c r="A126" s="2" t="str">
        <x:f>IF('服务流水'!A126="","",'服务流水'!A126)</x:f>
        <x:v>CS00121</x:v>
      </x:c>
      <x:c r="B126" s="5" t="n">
        <x:f>IF(A126="","",'服务流水'!B126)</x:f>
        <x:v>46290</x:v>
      </x:c>
      <x:c r="C126" s="15" t="n">
        <x:f>IF(A126="","",'服务流水'!K126)</x:f>
        <x:v>268</x:v>
      </x:c>
      <x:c r="D126" s="15" t="n">
        <x:f>IF(A126="","",'服务流水'!I126)</x:f>
        <x:v>1.61</x:v>
      </x:c>
      <x:c r="E126" s="15" t="n">
        <x:f>IF(A126="","",ROUND(C126-D126,2))</x:f>
        <x:v>266.39</x:v>
      </x:c>
      <x:c r="F126" s="18" t="n">
        <x:f>IF(A126="","",IF(COUNTIFS('银行到账'!$A$6:$A$505,A126)=0,"未到账",SUMIFS('银行到账'!$C$6:$C$505,'银行到账'!$A$6:$A$505,A126)))</x:f>
        <x:v>266.39</x:v>
      </x:c>
      <x:c r="G126" s="18" t="n">
        <x:f>IF(A126="","",IF(F126="未到账","n.a.",ROUND(F126-E126,2)))</x:f>
        <x:v>0</x:v>
      </x:c>
      <x:c r="H126" s="2" t="str">
        <x:f>IF(A126="","",IF(COUNTIFS('服务流水'!$A$6:$A$505,A126)&gt;1,"订单重复",IF(COUNTIFS('银行到账'!$A$6:$A$505,A126)&gt;1,"到账编号重复",IF(F126="未到账","待到账",IF(ABS(G126)&gt;0.01,"差额待核查","金额一致")))))</x:f>
        <x:v>金额一致</x:v>
      </x:c>
      <x:c r="I126" s="2"/>
      <x:c r="J126" s="2"/>
      <x:c r="K126" s="2"/>
      <x:c r="L126" s="2"/>
      <x:c r="M126" s="2"/>
      <x:c r="N126" s="2"/>
      <x:c r="O126" s="2"/>
      <x:c r="P126" s="2"/>
    </x:row>
    <x:row r="127" ht="25" customHeight="1">
      <x:c r="A127" s="2" t="str">
        <x:f>IF('服务流水'!A127="","",'服务流水'!A127)</x:f>
        <x:v>CS00122</x:v>
      </x:c>
      <x:c r="B127" s="5" t="n">
        <x:f>IF(A127="","",'服务流水'!B127)</x:f>
        <x:v>46290</x:v>
      </x:c>
      <x:c r="C127" s="15" t="n">
        <x:f>IF(A127="","",'服务流水'!K127)</x:f>
        <x:v>298</x:v>
      </x:c>
      <x:c r="D127" s="15" t="n">
        <x:f>IF(A127="","",'服务流水'!I127)</x:f>
        <x:v>1.79</x:v>
      </x:c>
      <x:c r="E127" s="15" t="n">
        <x:f>IF(A127="","",ROUND(C127-D127,2))</x:f>
        <x:v>296.21</x:v>
      </x:c>
      <x:c r="F127" s="18" t="n">
        <x:f>IF(A127="","",IF(COUNTIFS('银行到账'!$A$6:$A$505,A127)=0,"未到账",SUMIFS('银行到账'!$C$6:$C$505,'银行到账'!$A$6:$A$505,A127)))</x:f>
        <x:v>296.21</x:v>
      </x:c>
      <x:c r="G127" s="18" t="n">
        <x:f>IF(A127="","",IF(F127="未到账","n.a.",ROUND(F127-E127,2)))</x:f>
        <x:v>0</x:v>
      </x:c>
      <x:c r="H127" s="2" t="str">
        <x:f>IF(A127="","",IF(COUNTIFS('服务流水'!$A$6:$A$505,A127)&gt;1,"订单重复",IF(COUNTIFS('银行到账'!$A$6:$A$505,A127)&gt;1,"到账编号重复",IF(F127="未到账","待到账",IF(ABS(G127)&gt;0.01,"差额待核查","金额一致")))))</x:f>
        <x:v>金额一致</x:v>
      </x:c>
      <x:c r="I127" s="2"/>
      <x:c r="J127" s="2"/>
      <x:c r="K127" s="2"/>
      <x:c r="L127" s="2"/>
      <x:c r="M127" s="2"/>
      <x:c r="N127" s="2"/>
      <x:c r="O127" s="2"/>
      <x:c r="P127" s="2"/>
    </x:row>
    <x:row r="128" ht="25" customHeight="1">
      <x:c r="A128" s="2" t="str">
        <x:f>IF('服务流水'!A128="","",'服务流水'!A128)</x:f>
        <x:v>CS00123</x:v>
      </x:c>
      <x:c r="B128" s="5" t="n">
        <x:f>IF(A128="","",'服务流水'!B128)</x:f>
        <x:v>46290</x:v>
      </x:c>
      <x:c r="C128" s="15" t="n">
        <x:f>IF(A128="","",'服务流水'!K128)</x:f>
        <x:v>68</x:v>
      </x:c>
      <x:c r="D128" s="15" t="n">
        <x:f>IF(A128="","",'服务流水'!I128)</x:f>
        <x:v>0.41</x:v>
      </x:c>
      <x:c r="E128" s="15" t="n">
        <x:f>IF(A128="","",ROUND(C128-D128,2))</x:f>
        <x:v>67.59</x:v>
      </x:c>
      <x:c r="F128" s="18" t="n">
        <x:f>IF(A128="","",IF(COUNTIFS('银行到账'!$A$6:$A$505,A128)=0,"未到账",SUMIFS('银行到账'!$C$6:$C$505,'银行到账'!$A$6:$A$505,A128)))</x:f>
        <x:v>67.59</x:v>
      </x:c>
      <x:c r="G128" s="18" t="n">
        <x:f>IF(A128="","",IF(F128="未到账","n.a.",ROUND(F128-E128,2)))</x:f>
        <x:v>0</x:v>
      </x:c>
      <x:c r="H128" s="2" t="str">
        <x:f>IF(A128="","",IF(COUNTIFS('服务流水'!$A$6:$A$505,A128)&gt;1,"订单重复",IF(COUNTIFS('银行到账'!$A$6:$A$505,A128)&gt;1,"到账编号重复",IF(F128="未到账","待到账",IF(ABS(G128)&gt;0.01,"差额待核查","金额一致")))))</x:f>
        <x:v>金额一致</x:v>
      </x:c>
      <x:c r="I128" s="2"/>
      <x:c r="J128" s="2"/>
      <x:c r="K128" s="2"/>
      <x:c r="L128" s="2"/>
      <x:c r="M128" s="2"/>
      <x:c r="N128" s="2"/>
      <x:c r="O128" s="2"/>
      <x:c r="P128" s="2"/>
    </x:row>
    <x:row r="129" ht="25" customHeight="1">
      <x:c r="A129" s="2" t="str">
        <x:f>IF('服务流水'!A129="","",'服务流水'!A129)</x:f>
        <x:v>CS00124</x:v>
      </x:c>
      <x:c r="B129" s="5" t="n">
        <x:f>IF(A129="","",'服务流水'!B129)</x:f>
        <x:v>46290</x:v>
      </x:c>
      <x:c r="C129" s="15" t="n">
        <x:f>IF(A129="","",'服务流水'!K129)</x:f>
        <x:v>168</x:v>
      </x:c>
      <x:c r="D129" s="15" t="n">
        <x:f>IF(A129="","",'服务流水'!I129)</x:f>
        <x:v>1.01</x:v>
      </x:c>
      <x:c r="E129" s="15" t="n">
        <x:f>IF(A129="","",ROUND(C129-D129,2))</x:f>
        <x:v>166.99</x:v>
      </x:c>
      <x:c r="F129" s="18" t="n">
        <x:f>IF(A129="","",IF(COUNTIFS('银行到账'!$A$6:$A$505,A129)=0,"未到账",SUMIFS('银行到账'!$C$6:$C$505,'银行到账'!$A$6:$A$505,A129)))</x:f>
        <x:v>166.99</x:v>
      </x:c>
      <x:c r="G129" s="18" t="n">
        <x:f>IF(A129="","",IF(F129="未到账","n.a.",ROUND(F129-E129,2)))</x:f>
        <x:v>0</x:v>
      </x:c>
      <x:c r="H129" s="2" t="str">
        <x:f>IF(A129="","",IF(COUNTIFS('服务流水'!$A$6:$A$505,A129)&gt;1,"订单重复",IF(COUNTIFS('银行到账'!$A$6:$A$505,A129)&gt;1,"到账编号重复",IF(F129="未到账","待到账",IF(ABS(G129)&gt;0.01,"差额待核查","金额一致")))))</x:f>
        <x:v>金额一致</x:v>
      </x:c>
      <x:c r="I129" s="2"/>
      <x:c r="J129" s="2"/>
      <x:c r="K129" s="2"/>
      <x:c r="L129" s="2"/>
      <x:c r="M129" s="2"/>
      <x:c r="N129" s="2"/>
      <x:c r="O129" s="2"/>
      <x:c r="P129" s="2"/>
    </x:row>
    <x:row r="130" ht="25" customHeight="1">
      <x:c r="A130" s="2" t="str">
        <x:f>IF('服务流水'!A130="","",'服务流水'!A130)</x:f>
        <x:v>CS00125</x:v>
      </x:c>
      <x:c r="B130" s="5" t="n">
        <x:f>IF(A130="","",'服务流水'!B130)</x:f>
        <x:v>46290</x:v>
      </x:c>
      <x:c r="C130" s="15" t="n">
        <x:f>IF(A130="","",'服务流水'!K130)</x:f>
        <x:v>268</x:v>
      </x:c>
      <x:c r="D130" s="15" t="n">
        <x:f>IF(A130="","",'服务流水'!I130)</x:f>
        <x:v>1.61</x:v>
      </x:c>
      <x:c r="E130" s="15" t="n">
        <x:f>IF(A130="","",ROUND(C130-D130,2))</x:f>
        <x:v>266.39</x:v>
      </x:c>
      <x:c r="F130" s="18" t="n">
        <x:f>IF(A130="","",IF(COUNTIFS('银行到账'!$A$6:$A$505,A130)=0,"未到账",SUMIFS('银行到账'!$C$6:$C$505,'银行到账'!$A$6:$A$505,A130)))</x:f>
        <x:v>266.39</x:v>
      </x:c>
      <x:c r="G130" s="18" t="n">
        <x:f>IF(A130="","",IF(F130="未到账","n.a.",ROUND(F130-E130,2)))</x:f>
        <x:v>0</x:v>
      </x:c>
      <x:c r="H130" s="2" t="str">
        <x:f>IF(A130="","",IF(COUNTIFS('服务流水'!$A$6:$A$505,A130)&gt;1,"订单重复",IF(COUNTIFS('银行到账'!$A$6:$A$505,A130)&gt;1,"到账编号重复",IF(F130="未到账","待到账",IF(ABS(G130)&gt;0.01,"差额待核查","金额一致")))))</x:f>
        <x:v>金额一致</x:v>
      </x:c>
      <x:c r="I130" s="2"/>
      <x:c r="J130" s="2"/>
      <x:c r="K130" s="2"/>
      <x:c r="L130" s="2"/>
      <x:c r="M130" s="2"/>
      <x:c r="N130" s="2"/>
      <x:c r="O130" s="2"/>
      <x:c r="P130" s="2"/>
    </x:row>
    <x:row r="131" ht="25" customHeight="1">
      <x:c r="A131" s="2" t="str">
        <x:f>IF('服务流水'!A131="","",'服务流水'!A131)</x:f>
        <x:v>CS00126</x:v>
      </x:c>
      <x:c r="B131" s="5" t="n">
        <x:f>IF(A131="","",'服务流水'!B131)</x:f>
        <x:v>46291</x:v>
      </x:c>
      <x:c r="C131" s="15" t="n">
        <x:f>IF(A131="","",'服务流水'!K131)</x:f>
        <x:v>298</x:v>
      </x:c>
      <x:c r="D131" s="15" t="n">
        <x:f>IF(A131="","",'服务流水'!I131)</x:f>
        <x:v>1.79</x:v>
      </x:c>
      <x:c r="E131" s="15" t="n">
        <x:f>IF(A131="","",ROUND(C131-D131,2))</x:f>
        <x:v>296.21</x:v>
      </x:c>
      <x:c r="F131" s="18" t="n">
        <x:f>IF(A131="","",IF(COUNTIFS('银行到账'!$A$6:$A$505,A131)=0,"未到账",SUMIFS('银行到账'!$C$6:$C$505,'银行到账'!$A$6:$A$505,A131)))</x:f>
        <x:v>296.21</x:v>
      </x:c>
      <x:c r="G131" s="18" t="n">
        <x:f>IF(A131="","",IF(F131="未到账","n.a.",ROUND(F131-E131,2)))</x:f>
        <x:v>0</x:v>
      </x:c>
      <x:c r="H131" s="2" t="str">
        <x:f>IF(A131="","",IF(COUNTIFS('服务流水'!$A$6:$A$505,A131)&gt;1,"订单重复",IF(COUNTIFS('银行到账'!$A$6:$A$505,A131)&gt;1,"到账编号重复",IF(F131="未到账","待到账",IF(ABS(G131)&gt;0.01,"差额待核查","金额一致")))))</x:f>
        <x:v>金额一致</x:v>
      </x:c>
      <x:c r="I131" s="2"/>
      <x:c r="J131" s="2"/>
      <x:c r="K131" s="2"/>
      <x:c r="L131" s="2"/>
      <x:c r="M131" s="2"/>
      <x:c r="N131" s="2"/>
      <x:c r="O131" s="2"/>
      <x:c r="P131" s="2"/>
    </x:row>
    <x:row r="132" ht="25" customHeight="1">
      <x:c r="A132" s="2" t="str">
        <x:f>IF('服务流水'!A132="","",'服务流水'!A132)</x:f>
        <x:v>CS00127</x:v>
      </x:c>
      <x:c r="B132" s="5" t="n">
        <x:f>IF(A132="","",'服务流水'!B132)</x:f>
        <x:v>46291</x:v>
      </x:c>
      <x:c r="C132" s="15" t="n">
        <x:f>IF(A132="","",'服务流水'!K132)</x:f>
        <x:v>48</x:v>
      </x:c>
      <x:c r="D132" s="15" t="n">
        <x:f>IF(A132="","",'服务流水'!I132)</x:f>
        <x:v>0.29</x:v>
      </x:c>
      <x:c r="E132" s="15" t="n">
        <x:f>IF(A132="","",ROUND(C132-D132,2))</x:f>
        <x:v>47.71</x:v>
      </x:c>
      <x:c r="F132" s="18" t="n">
        <x:f>IF(A132="","",IF(COUNTIFS('银行到账'!$A$6:$A$505,A132)=0,"未到账",SUMIFS('银行到账'!$C$6:$C$505,'银行到账'!$A$6:$A$505,A132)))</x:f>
        <x:v>47.71</x:v>
      </x:c>
      <x:c r="G132" s="18" t="n">
        <x:f>IF(A132="","",IF(F132="未到账","n.a.",ROUND(F132-E132,2)))</x:f>
        <x:v>0</x:v>
      </x:c>
      <x:c r="H132" s="2" t="str">
        <x:f>IF(A132="","",IF(COUNTIFS('服务流水'!$A$6:$A$505,A132)&gt;1,"订单重复",IF(COUNTIFS('银行到账'!$A$6:$A$505,A132)&gt;1,"到账编号重复",IF(F132="未到账","待到账",IF(ABS(G132)&gt;0.01,"差额待核查","金额一致")))))</x:f>
        <x:v>金额一致</x:v>
      </x:c>
      <x:c r="I132" s="2"/>
      <x:c r="J132" s="2"/>
      <x:c r="K132" s="2"/>
      <x:c r="L132" s="2"/>
      <x:c r="M132" s="2"/>
      <x:c r="N132" s="2"/>
      <x:c r="O132" s="2"/>
      <x:c r="P132" s="2"/>
    </x:row>
    <x:row r="133" ht="25" customHeight="1">
      <x:c r="A133" s="2" t="str">
        <x:f>IF('服务流水'!A133="","",'服务流水'!A133)</x:f>
        <x:v>CS00128</x:v>
      </x:c>
      <x:c r="B133" s="5" t="n">
        <x:f>IF(A133="","",'服务流水'!B133)</x:f>
        <x:v>46291</x:v>
      </x:c>
      <x:c r="C133" s="15" t="n">
        <x:f>IF(A133="","",'服务流水'!K133)</x:f>
        <x:v>168</x:v>
      </x:c>
      <x:c r="D133" s="15" t="n">
        <x:f>IF(A133="","",'服务流水'!I133)</x:f>
        <x:v>1.01</x:v>
      </x:c>
      <x:c r="E133" s="15" t="n">
        <x:f>IF(A133="","",ROUND(C133-D133,2))</x:f>
        <x:v>166.99</x:v>
      </x:c>
      <x:c r="F133" s="18" t="n">
        <x:f>IF(A133="","",IF(COUNTIFS('银行到账'!$A$6:$A$505,A133)=0,"未到账",SUMIFS('银行到账'!$C$6:$C$505,'银行到账'!$A$6:$A$505,A133)))</x:f>
        <x:v>166.99</x:v>
      </x:c>
      <x:c r="G133" s="18" t="n">
        <x:f>IF(A133="","",IF(F133="未到账","n.a.",ROUND(F133-E133,2)))</x:f>
        <x:v>0</x:v>
      </x:c>
      <x:c r="H133" s="2" t="str">
        <x:f>IF(A133="","",IF(COUNTIFS('服务流水'!$A$6:$A$505,A133)&gt;1,"订单重复",IF(COUNTIFS('银行到账'!$A$6:$A$505,A133)&gt;1,"到账编号重复",IF(F133="未到账","待到账",IF(ABS(G133)&gt;0.01,"差额待核查","金额一致")))))</x:f>
        <x:v>金额一致</x:v>
      </x:c>
      <x:c r="I133" s="2"/>
      <x:c r="J133" s="2"/>
      <x:c r="K133" s="2"/>
      <x:c r="L133" s="2"/>
      <x:c r="M133" s="2"/>
      <x:c r="N133" s="2"/>
      <x:c r="O133" s="2"/>
      <x:c r="P133" s="2"/>
    </x:row>
    <x:row r="134" ht="25" customHeight="1">
      <x:c r="A134" s="2" t="str">
        <x:f>IF('服务流水'!A134="","",'服务流水'!A134)</x:f>
        <x:v>CS00129</x:v>
      </x:c>
      <x:c r="B134" s="5" t="n">
        <x:f>IF(A134="","",'服务流水'!B134)</x:f>
        <x:v>46291</x:v>
      </x:c>
      <x:c r="C134" s="15" t="n">
        <x:f>IF(A134="","",'服务流水'!K134)</x:f>
        <x:v>268</x:v>
      </x:c>
      <x:c r="D134" s="15" t="n">
        <x:f>IF(A134="","",'服务流水'!I134)</x:f>
        <x:v>1.61</x:v>
      </x:c>
      <x:c r="E134" s="15" t="n">
        <x:f>IF(A134="","",ROUND(C134-D134,2))</x:f>
        <x:v>266.39</x:v>
      </x:c>
      <x:c r="F134" s="18" t="n">
        <x:f>IF(A134="","",IF(COUNTIFS('银行到账'!$A$6:$A$505,A134)=0,"未到账",SUMIFS('银行到账'!$C$6:$C$505,'银行到账'!$A$6:$A$505,A134)))</x:f>
        <x:v>266.39</x:v>
      </x:c>
      <x:c r="G134" s="18" t="n">
        <x:f>IF(A134="","",IF(F134="未到账","n.a.",ROUND(F134-E134,2)))</x:f>
        <x:v>0</x:v>
      </x:c>
      <x:c r="H134" s="2" t="str">
        <x:f>IF(A134="","",IF(COUNTIFS('服务流水'!$A$6:$A$505,A134)&gt;1,"订单重复",IF(COUNTIFS('银行到账'!$A$6:$A$505,A134)&gt;1,"到账编号重复",IF(F134="未到账","待到账",IF(ABS(G134)&gt;0.01,"差额待核查","金额一致")))))</x:f>
        <x:v>金额一致</x:v>
      </x:c>
      <x:c r="I134" s="2"/>
      <x:c r="J134" s="2"/>
      <x:c r="K134" s="2"/>
      <x:c r="L134" s="2"/>
      <x:c r="M134" s="2"/>
      <x:c r="N134" s="2"/>
      <x:c r="O134" s="2"/>
      <x:c r="P134" s="2"/>
    </x:row>
    <x:row r="135" ht="25" customHeight="1">
      <x:c r="A135" s="2" t="str">
        <x:f>IF('服务流水'!A135="","",'服务流水'!A135)</x:f>
        <x:v>CS00130</x:v>
      </x:c>
      <x:c r="B135" s="5" t="n">
        <x:f>IF(A135="","",'服务流水'!B135)</x:f>
        <x:v>46291</x:v>
      </x:c>
      <x:c r="C135" s="15" t="n">
        <x:f>IF(A135="","",'服务流水'!K135)</x:f>
        <x:v>298</x:v>
      </x:c>
      <x:c r="D135" s="15" t="n">
        <x:f>IF(A135="","",'服务流水'!I135)</x:f>
        <x:v>1.79</x:v>
      </x:c>
      <x:c r="E135" s="15" t="n">
        <x:f>IF(A135="","",ROUND(C135-D135,2))</x:f>
        <x:v>296.21</x:v>
      </x:c>
      <x:c r="F135" s="18" t="n">
        <x:f>IF(A135="","",IF(COUNTIFS('银行到账'!$A$6:$A$505,A135)=0,"未到账",SUMIFS('银行到账'!$C$6:$C$505,'银行到账'!$A$6:$A$505,A135)))</x:f>
        <x:v>296.21</x:v>
      </x:c>
      <x:c r="G135" s="18" t="n">
        <x:f>IF(A135="","",IF(F135="未到账","n.a.",ROUND(F135-E135,2)))</x:f>
        <x:v>0</x:v>
      </x:c>
      <x:c r="H135" s="2" t="str">
        <x:f>IF(A135="","",IF(COUNTIFS('服务流水'!$A$6:$A$505,A135)&gt;1,"订单重复",IF(COUNTIFS('银行到账'!$A$6:$A$505,A135)&gt;1,"到账编号重复",IF(F135="未到账","待到账",IF(ABS(G135)&gt;0.01,"差额待核查","金额一致")))))</x:f>
        <x:v>金额一致</x:v>
      </x:c>
      <x:c r="I135" s="2"/>
      <x:c r="J135" s="2"/>
      <x:c r="K135" s="2"/>
      <x:c r="L135" s="2"/>
      <x:c r="M135" s="2"/>
      <x:c r="N135" s="2"/>
      <x:c r="O135" s="2"/>
      <x:c r="P135" s="2"/>
    </x:row>
    <x:row r="136" ht="25" customHeight="1">
      <x:c r="A136" s="2" t="str">
        <x:f>IF('服务流水'!A136="","",'服务流水'!A136)</x:f>
        <x:v>CS00131</x:v>
      </x:c>
      <x:c r="B136" s="5" t="n">
        <x:f>IF(A136="","",'服务流水'!B136)</x:f>
        <x:v>46291</x:v>
      </x:c>
      <x:c r="C136" s="15" t="n">
        <x:f>IF(A136="","",'服务流水'!K136)</x:f>
        <x:v>68</x:v>
      </x:c>
      <x:c r="D136" s="15" t="n">
        <x:f>IF(A136="","",'服务流水'!I136)</x:f>
        <x:v>0.41</x:v>
      </x:c>
      <x:c r="E136" s="15" t="n">
        <x:f>IF(A136="","",ROUND(C136-D136,2))</x:f>
        <x:v>67.59</x:v>
      </x:c>
      <x:c r="F136" s="18" t="n">
        <x:f>IF(A136="","",IF(COUNTIFS('银行到账'!$A$6:$A$505,A136)=0,"未到账",SUMIFS('银行到账'!$C$6:$C$505,'银行到账'!$A$6:$A$505,A136)))</x:f>
        <x:v>67.59</x:v>
      </x:c>
      <x:c r="G136" s="18" t="n">
        <x:f>IF(A136="","",IF(F136="未到账","n.a.",ROUND(F136-E136,2)))</x:f>
        <x:v>0</x:v>
      </x:c>
      <x:c r="H136" s="2" t="str">
        <x:f>IF(A136="","",IF(COUNTIFS('服务流水'!$A$6:$A$505,A136)&gt;1,"订单重复",IF(COUNTIFS('银行到账'!$A$6:$A$505,A136)&gt;1,"到账编号重复",IF(F136="未到账","待到账",IF(ABS(G136)&gt;0.01,"差额待核查","金额一致")))))</x:f>
        <x:v>金额一致</x:v>
      </x:c>
      <x:c r="I136" s="2"/>
      <x:c r="J136" s="2"/>
      <x:c r="K136" s="2"/>
      <x:c r="L136" s="2"/>
      <x:c r="M136" s="2"/>
      <x:c r="N136" s="2"/>
      <x:c r="O136" s="2"/>
      <x:c r="P136" s="2"/>
    </x:row>
    <x:row r="137" ht="25" customHeight="1">
      <x:c r="A137" s="2" t="str">
        <x:f>IF('服务流水'!A137="","",'服务流水'!A137)</x:f>
        <x:v>CS00132</x:v>
      </x:c>
      <x:c r="B137" s="5" t="n">
        <x:f>IF(A137="","",'服务流水'!B137)</x:f>
        <x:v>46292</x:v>
      </x:c>
      <x:c r="C137" s="15" t="n">
        <x:f>IF(A137="","",'服务流水'!K137)</x:f>
        <x:v>68</x:v>
      </x:c>
      <x:c r="D137" s="15" t="n">
        <x:f>IF(A137="","",'服务流水'!I137)</x:f>
        <x:v>0.41</x:v>
      </x:c>
      <x:c r="E137" s="15" t="n">
        <x:f>IF(A137="","",ROUND(C137-D137,2))</x:f>
        <x:v>67.59</x:v>
      </x:c>
      <x:c r="F137" s="18" t="n">
        <x:f>IF(A137="","",IF(COUNTIFS('银行到账'!$A$6:$A$505,A137)=0,"未到账",SUMIFS('银行到账'!$C$6:$C$505,'银行到账'!$A$6:$A$505,A137)))</x:f>
        <x:v>67.59</x:v>
      </x:c>
      <x:c r="G137" s="18" t="n">
        <x:f>IF(A137="","",IF(F137="未到账","n.a.",ROUND(F137-E137,2)))</x:f>
        <x:v>0</x:v>
      </x:c>
      <x:c r="H137" s="2" t="str">
        <x:f>IF(A137="","",IF(COUNTIFS('服务流水'!$A$6:$A$505,A137)&gt;1,"订单重复",IF(COUNTIFS('银行到账'!$A$6:$A$505,A137)&gt;1,"到账编号重复",IF(F137="未到账","待到账",IF(ABS(G137)&gt;0.01,"差额待核查","金额一致")))))</x:f>
        <x:v>金额一致</x:v>
      </x:c>
      <x:c r="I137" s="2"/>
      <x:c r="J137" s="2"/>
      <x:c r="K137" s="2"/>
      <x:c r="L137" s="2"/>
      <x:c r="M137" s="2"/>
      <x:c r="N137" s="2"/>
      <x:c r="O137" s="2"/>
      <x:c r="P137" s="2"/>
    </x:row>
    <x:row r="138" ht="25" customHeight="1">
      <x:c r="A138" s="2" t="str">
        <x:f>IF('服务流水'!A138="","",'服务流水'!A138)</x:f>
        <x:v>CS00133</x:v>
      </x:c>
      <x:c r="B138" s="5" t="n">
        <x:f>IF(A138="","",'服务流水'!B138)</x:f>
        <x:v>46292</x:v>
      </x:c>
      <x:c r="C138" s="15" t="n">
        <x:f>IF(A138="","",'服务流水'!K138)</x:f>
        <x:v>168</x:v>
      </x:c>
      <x:c r="D138" s="15" t="n">
        <x:f>IF(A138="","",'服务流水'!I138)</x:f>
        <x:v>1.01</x:v>
      </x:c>
      <x:c r="E138" s="15" t="n">
        <x:f>IF(A138="","",ROUND(C138-D138,2))</x:f>
        <x:v>166.99</x:v>
      </x:c>
      <x:c r="F138" s="18" t="n">
        <x:f>IF(A138="","",IF(COUNTIFS('银行到账'!$A$6:$A$505,A138)=0,"未到账",SUMIFS('银行到账'!$C$6:$C$505,'银行到账'!$A$6:$A$505,A138)))</x:f>
        <x:v>166.99</x:v>
      </x:c>
      <x:c r="G138" s="18" t="n">
        <x:f>IF(A138="","",IF(F138="未到账","n.a.",ROUND(F138-E138,2)))</x:f>
        <x:v>0</x:v>
      </x:c>
      <x:c r="H138" s="2" t="str">
        <x:f>IF(A138="","",IF(COUNTIFS('服务流水'!$A$6:$A$505,A138)&gt;1,"订单重复",IF(COUNTIFS('银行到账'!$A$6:$A$505,A138)&gt;1,"到账编号重复",IF(F138="未到账","待到账",IF(ABS(G138)&gt;0.01,"差额待核查","金额一致")))))</x:f>
        <x:v>金额一致</x:v>
      </x:c>
      <x:c r="I138" s="2"/>
      <x:c r="J138" s="2"/>
      <x:c r="K138" s="2"/>
      <x:c r="L138" s="2"/>
      <x:c r="M138" s="2"/>
      <x:c r="N138" s="2"/>
      <x:c r="O138" s="2"/>
      <x:c r="P138" s="2"/>
    </x:row>
    <x:row r="139" ht="25" customHeight="1">
      <x:c r="A139" s="2" t="str">
        <x:f>IF('服务流水'!A139="","",'服务流水'!A139)</x:f>
        <x:v>CS00134</x:v>
      </x:c>
      <x:c r="B139" s="5" t="n">
        <x:f>IF(A139="","",'服务流水'!B139)</x:f>
        <x:v>46292</x:v>
      </x:c>
      <x:c r="C139" s="15" t="n">
        <x:f>IF(A139="","",'服务流水'!K139)</x:f>
        <x:v>268</x:v>
      </x:c>
      <x:c r="D139" s="15" t="n">
        <x:f>IF(A139="","",'服务流水'!I139)</x:f>
        <x:v>1.61</x:v>
      </x:c>
      <x:c r="E139" s="15" t="n">
        <x:f>IF(A139="","",ROUND(C139-D139,2))</x:f>
        <x:v>266.39</x:v>
      </x:c>
      <x:c r="F139" s="18" t="n">
        <x:f>IF(A139="","",IF(COUNTIFS('银行到账'!$A$6:$A$505,A139)=0,"未到账",SUMIFS('银行到账'!$C$6:$C$505,'银行到账'!$A$6:$A$505,A139)))</x:f>
        <x:v>266.39</x:v>
      </x:c>
      <x:c r="G139" s="18" t="n">
        <x:f>IF(A139="","",IF(F139="未到账","n.a.",ROUND(F139-E139,2)))</x:f>
        <x:v>0</x:v>
      </x:c>
      <x:c r="H139" s="2" t="str">
        <x:f>IF(A139="","",IF(COUNTIFS('服务流水'!$A$6:$A$505,A139)&gt;1,"订单重复",IF(COUNTIFS('银行到账'!$A$6:$A$505,A139)&gt;1,"到账编号重复",IF(F139="未到账","待到账",IF(ABS(G139)&gt;0.01,"差额待核查","金额一致")))))</x:f>
        <x:v>金额一致</x:v>
      </x:c>
      <x:c r="I139" s="2"/>
      <x:c r="J139" s="2"/>
      <x:c r="K139" s="2"/>
      <x:c r="L139" s="2"/>
      <x:c r="M139" s="2"/>
      <x:c r="N139" s="2"/>
      <x:c r="O139" s="2"/>
      <x:c r="P139" s="2"/>
    </x:row>
    <x:row r="140" ht="25" customHeight="1">
      <x:c r="A140" s="2" t="str">
        <x:f>IF('服务流水'!A140="","",'服务流水'!A140)</x:f>
        <x:v>CS00135</x:v>
      </x:c>
      <x:c r="B140" s="5" t="n">
        <x:f>IF(A140="","",'服务流水'!B140)</x:f>
        <x:v>46292</x:v>
      </x:c>
      <x:c r="C140" s="15" t="n">
        <x:f>IF(A140="","",'服务流水'!K140)</x:f>
        <x:v>298</x:v>
      </x:c>
      <x:c r="D140" s="15" t="n">
        <x:f>IF(A140="","",'服务流水'!I140)</x:f>
        <x:v>1.79</x:v>
      </x:c>
      <x:c r="E140" s="15" t="n">
        <x:f>IF(A140="","",ROUND(C140-D140,2))</x:f>
        <x:v>296.21</x:v>
      </x:c>
      <x:c r="F140" s="18" t="n">
        <x:f>IF(A140="","",IF(COUNTIFS('银行到账'!$A$6:$A$505,A140)=0,"未到账",SUMIFS('银行到账'!$C$6:$C$505,'银行到账'!$A$6:$A$505,A140)))</x:f>
        <x:v>296.21</x:v>
      </x:c>
      <x:c r="G140" s="18" t="n">
        <x:f>IF(A140="","",IF(F140="未到账","n.a.",ROUND(F140-E140,2)))</x:f>
        <x:v>0</x:v>
      </x:c>
      <x:c r="H140" s="2" t="str">
        <x:f>IF(A140="","",IF(COUNTIFS('服务流水'!$A$6:$A$505,A140)&gt;1,"订单重复",IF(COUNTIFS('银行到账'!$A$6:$A$505,A140)&gt;1,"到账编号重复",IF(F140="未到账","待到账",IF(ABS(G140)&gt;0.01,"差额待核查","金额一致")))))</x:f>
        <x:v>金额一致</x:v>
      </x:c>
      <x:c r="I140" s="2"/>
      <x:c r="J140" s="2"/>
      <x:c r="K140" s="2"/>
      <x:c r="L140" s="2"/>
      <x:c r="M140" s="2"/>
      <x:c r="N140" s="2"/>
      <x:c r="O140" s="2"/>
      <x:c r="P140" s="2"/>
    </x:row>
    <x:row r="141" ht="25" customHeight="1">
      <x:c r="A141" s="2" t="str">
        <x:f>IF('服务流水'!A141="","",'服务流水'!A141)</x:f>
        <x:v>CS00136</x:v>
      </x:c>
      <x:c r="B141" s="5" t="n">
        <x:f>IF(A141="","",'服务流水'!B141)</x:f>
        <x:v>46293</x:v>
      </x:c>
      <x:c r="C141" s="15" t="n">
        <x:f>IF(A141="","",'服务流水'!K141)</x:f>
        <x:v>148</x:v>
      </x:c>
      <x:c r="D141" s="15" t="n">
        <x:f>IF(A141="","",'服务流水'!I141)</x:f>
        <x:v>0.89</x:v>
      </x:c>
      <x:c r="E141" s="15" t="n">
        <x:f>IF(A141="","",ROUND(C141-D141,2))</x:f>
        <x:v>147.11</x:v>
      </x:c>
      <x:c r="F141" s="18" t="n">
        <x:f>IF(A141="","",IF(COUNTIFS('银行到账'!$A$6:$A$505,A141)=0,"未到账",SUMIFS('银行到账'!$C$6:$C$505,'银行到账'!$A$6:$A$505,A141)))</x:f>
        <x:v>147.11</x:v>
      </x:c>
      <x:c r="G141" s="18" t="n">
        <x:f>IF(A141="","",IF(F141="未到账","n.a.",ROUND(F141-E141,2)))</x:f>
        <x:v>0</x:v>
      </x:c>
      <x:c r="H141" s="2" t="str">
        <x:f>IF(A141="","",IF(COUNTIFS('服务流水'!$A$6:$A$505,A141)&gt;1,"订单重复",IF(COUNTIFS('银行到账'!$A$6:$A$505,A141)&gt;1,"到账编号重复",IF(F141="未到账","待到账",IF(ABS(G141)&gt;0.01,"差额待核查","金额一致")))))</x:f>
        <x:v>金额一致</x:v>
      </x:c>
      <x:c r="I141" s="2"/>
      <x:c r="J141" s="2"/>
      <x:c r="K141" s="2"/>
      <x:c r="L141" s="2"/>
      <x:c r="M141" s="2"/>
      <x:c r="N141" s="2"/>
      <x:c r="O141" s="2"/>
      <x:c r="P141" s="2"/>
    </x:row>
    <x:row r="142" ht="25" customHeight="1">
      <x:c r="A142" s="2" t="str">
        <x:f>IF('服务流水'!A142="","",'服务流水'!A142)</x:f>
        <x:v>CS00137</x:v>
      </x:c>
      <x:c r="B142" s="5" t="n">
        <x:f>IF(A142="","",'服务流水'!B142)</x:f>
        <x:v>46293</x:v>
      </x:c>
      <x:c r="C142" s="15" t="n">
        <x:f>IF(A142="","",'服务流水'!K142)</x:f>
        <x:v>268</x:v>
      </x:c>
      <x:c r="D142" s="15" t="n">
        <x:f>IF(A142="","",'服务流水'!I142)</x:f>
        <x:v>1.61</x:v>
      </x:c>
      <x:c r="E142" s="15" t="n">
        <x:f>IF(A142="","",ROUND(C142-D142,2))</x:f>
        <x:v>266.39</x:v>
      </x:c>
      <x:c r="F142" s="18" t="n">
        <x:f>IF(A142="","",IF(COUNTIFS('银行到账'!$A$6:$A$505,A142)=0,"未到账",SUMIFS('银行到账'!$C$6:$C$505,'银行到账'!$A$6:$A$505,A142)))</x:f>
        <x:v>266.39</x:v>
      </x:c>
      <x:c r="G142" s="18" t="n">
        <x:f>IF(A142="","",IF(F142="未到账","n.a.",ROUND(F142-E142,2)))</x:f>
        <x:v>0</x:v>
      </x:c>
      <x:c r="H142" s="2" t="str">
        <x:f>IF(A142="","",IF(COUNTIFS('服务流水'!$A$6:$A$505,A142)&gt;1,"订单重复",IF(COUNTIFS('银行到账'!$A$6:$A$505,A142)&gt;1,"到账编号重复",IF(F142="未到账","待到账",IF(ABS(G142)&gt;0.01,"差额待核查","金额一致")))))</x:f>
        <x:v>金额一致</x:v>
      </x:c>
      <x:c r="I142" s="2"/>
      <x:c r="J142" s="2"/>
      <x:c r="K142" s="2"/>
      <x:c r="L142" s="2"/>
      <x:c r="M142" s="2"/>
      <x:c r="N142" s="2"/>
      <x:c r="O142" s="2"/>
      <x:c r="P142" s="2"/>
    </x:row>
    <x:row r="143" ht="25" customHeight="1">
      <x:c r="A143" s="2" t="str">
        <x:f>IF('服务流水'!A143="","",'服务流水'!A143)</x:f>
        <x:v>CS00138</x:v>
      </x:c>
      <x:c r="B143" s="5" t="n">
        <x:f>IF(A143="","",'服务流水'!B143)</x:f>
        <x:v>46293</x:v>
      </x:c>
      <x:c r="C143" s="15" t="n">
        <x:f>IF(A143="","",'服务流水'!K143)</x:f>
        <x:v>298</x:v>
      </x:c>
      <x:c r="D143" s="15" t="n">
        <x:f>IF(A143="","",'服务流水'!I143)</x:f>
        <x:v>1.79</x:v>
      </x:c>
      <x:c r="E143" s="15" t="n">
        <x:f>IF(A143="","",ROUND(C143-D143,2))</x:f>
        <x:v>296.21</x:v>
      </x:c>
      <x:c r="F143" s="18" t="n">
        <x:f>IF(A143="","",IF(COUNTIFS('银行到账'!$A$6:$A$505,A143)=0,"未到账",SUMIFS('银行到账'!$C$6:$C$505,'银行到账'!$A$6:$A$505,A143)))</x:f>
        <x:v>296.21</x:v>
      </x:c>
      <x:c r="G143" s="18" t="n">
        <x:f>IF(A143="","",IF(F143="未到账","n.a.",ROUND(F143-E143,2)))</x:f>
        <x:v>0</x:v>
      </x:c>
      <x:c r="H143" s="2" t="str">
        <x:f>IF(A143="","",IF(COUNTIFS('服务流水'!$A$6:$A$505,A143)&gt;1,"订单重复",IF(COUNTIFS('银行到账'!$A$6:$A$505,A143)&gt;1,"到账编号重复",IF(F143="未到账","待到账",IF(ABS(G143)&gt;0.01,"差额待核查","金额一致")))))</x:f>
        <x:v>金额一致</x:v>
      </x:c>
      <x:c r="I143" s="2"/>
      <x:c r="J143" s="2"/>
      <x:c r="K143" s="2"/>
      <x:c r="L143" s="2"/>
      <x:c r="M143" s="2"/>
      <x:c r="N143" s="2"/>
      <x:c r="O143" s="2"/>
      <x:c r="P143" s="2"/>
    </x:row>
    <x:row r="144" ht="25" customHeight="1">
      <x:c r="A144" s="2" t="str">
        <x:f>IF('服务流水'!A144="","",'服务流水'!A144)</x:f>
        <x:v>CS00139</x:v>
      </x:c>
      <x:c r="B144" s="5" t="n">
        <x:f>IF(A144="","",'服务流水'!B144)</x:f>
        <x:v>46293</x:v>
      </x:c>
      <x:c r="C144" s="15" t="n">
        <x:f>IF(A144="","",'服务流水'!K144)</x:f>
        <x:v>68</x:v>
      </x:c>
      <x:c r="D144" s="15" t="n">
        <x:f>IF(A144="","",'服务流水'!I144)</x:f>
        <x:v>0.41</x:v>
      </x:c>
      <x:c r="E144" s="15" t="n">
        <x:f>IF(A144="","",ROUND(C144-D144,2))</x:f>
        <x:v>67.59</x:v>
      </x:c>
      <x:c r="F144" s="18" t="n">
        <x:f>IF(A144="","",IF(COUNTIFS('银行到账'!$A$6:$A$505,A144)=0,"未到账",SUMIFS('银行到账'!$C$6:$C$505,'银行到账'!$A$6:$A$505,A144)))</x:f>
        <x:v>67.59</x:v>
      </x:c>
      <x:c r="G144" s="18" t="n">
        <x:f>IF(A144="","",IF(F144="未到账","n.a.",ROUND(F144-E144,2)))</x:f>
        <x:v>0</x:v>
      </x:c>
      <x:c r="H144" s="2" t="str">
        <x:f>IF(A144="","",IF(COUNTIFS('服务流水'!$A$6:$A$505,A144)&gt;1,"订单重复",IF(COUNTIFS('银行到账'!$A$6:$A$505,A144)&gt;1,"到账编号重复",IF(F144="未到账","待到账",IF(ABS(G144)&gt;0.01,"差额待核查","金额一致")))))</x:f>
        <x:v>金额一致</x:v>
      </x:c>
      <x:c r="I144" s="2"/>
      <x:c r="J144" s="2"/>
      <x:c r="K144" s="2"/>
      <x:c r="L144" s="2"/>
      <x:c r="M144" s="2"/>
      <x:c r="N144" s="2"/>
      <x:c r="O144" s="2"/>
      <x:c r="P144" s="2"/>
    </x:row>
    <x:row r="145" ht="25" customHeight="1">
      <x:c r="A145" s="2" t="str">
        <x:f>IF('服务流水'!A145="","",'服务流水'!A145)</x:f>
        <x:v>CS00140</x:v>
      </x:c>
      <x:c r="B145" s="5" t="n">
        <x:f>IF(A145="","",'服务流水'!B145)</x:f>
        <x:v>46293</x:v>
      </x:c>
      <x:c r="C145" s="15" t="n">
        <x:f>IF(A145="","",'服务流水'!K145)</x:f>
        <x:v>168</x:v>
      </x:c>
      <x:c r="D145" s="15" t="n">
        <x:f>IF(A145="","",'服务流水'!I145)</x:f>
        <x:v>1.01</x:v>
      </x:c>
      <x:c r="E145" s="15" t="n">
        <x:f>IF(A145="","",ROUND(C145-D145,2))</x:f>
        <x:v>166.99</x:v>
      </x:c>
      <x:c r="F145" s="18" t="n">
        <x:f>IF(A145="","",IF(COUNTIFS('银行到账'!$A$6:$A$505,A145)=0,"未到账",SUMIFS('银行到账'!$C$6:$C$505,'银行到账'!$A$6:$A$505,A145)))</x:f>
        <x:v>166.99</x:v>
      </x:c>
      <x:c r="G145" s="18" t="n">
        <x:f>IF(A145="","",IF(F145="未到账","n.a.",ROUND(F145-E145,2)))</x:f>
        <x:v>0</x:v>
      </x:c>
      <x:c r="H145" s="2" t="str">
        <x:f>IF(A145="","",IF(COUNTIFS('服务流水'!$A$6:$A$505,A145)&gt;1,"订单重复",IF(COUNTIFS('银行到账'!$A$6:$A$505,A145)&gt;1,"到账编号重复",IF(F145="未到账","待到账",IF(ABS(G145)&gt;0.01,"差额待核查","金额一致")))))</x:f>
        <x:v>金额一致</x:v>
      </x:c>
      <x:c r="I145" s="2"/>
      <x:c r="J145" s="2"/>
      <x:c r="K145" s="2"/>
      <x:c r="L145" s="2"/>
      <x:c r="M145" s="2"/>
      <x:c r="N145" s="2"/>
      <x:c r="O145" s="2"/>
      <x:c r="P145" s="2"/>
    </x:row>
    <x:row r="146" ht="25" customHeight="1">
      <x:c r="A146" s="2" t="str">
        <x:f>IF('服务流水'!A146="","",'服务流水'!A146)</x:f>
        <x:v>CS00141</x:v>
      </x:c>
      <x:c r="B146" s="5" t="n">
        <x:f>IF(A146="","",'服务流水'!B146)</x:f>
        <x:v>46294</x:v>
      </x:c>
      <x:c r="C146" s="15" t="n">
        <x:f>IF(A146="","",'服务流水'!K146)</x:f>
        <x:v>268</x:v>
      </x:c>
      <x:c r="D146" s="15" t="n">
        <x:f>IF(A146="","",'服务流水'!I146)</x:f>
        <x:v>1.61</x:v>
      </x:c>
      <x:c r="E146" s="15" t="n">
        <x:f>IF(A146="","",ROUND(C146-D146,2))</x:f>
        <x:v>266.39</x:v>
      </x:c>
      <x:c r="F146" s="18" t="n">
        <x:f>IF(A146="","",IF(COUNTIFS('银行到账'!$A$6:$A$505,A146)=0,"未到账",SUMIFS('银行到账'!$C$6:$C$505,'银行到账'!$A$6:$A$505,A146)))</x:f>
        <x:v>266.39</x:v>
      </x:c>
      <x:c r="G146" s="18" t="n">
        <x:f>IF(A146="","",IF(F146="未到账","n.a.",ROUND(F146-E146,2)))</x:f>
        <x:v>0</x:v>
      </x:c>
      <x:c r="H146" s="2" t="str">
        <x:f>IF(A146="","",IF(COUNTIFS('服务流水'!$A$6:$A$505,A146)&gt;1,"订单重复",IF(COUNTIFS('银行到账'!$A$6:$A$505,A146)&gt;1,"到账编号重复",IF(F146="未到账","待到账",IF(ABS(G146)&gt;0.01,"差额待核查","金额一致")))))</x:f>
        <x:v>金额一致</x:v>
      </x:c>
      <x:c r="I146" s="2"/>
      <x:c r="J146" s="2"/>
      <x:c r="K146" s="2"/>
      <x:c r="L146" s="2"/>
      <x:c r="M146" s="2"/>
      <x:c r="N146" s="2"/>
      <x:c r="O146" s="2"/>
      <x:c r="P146" s="2"/>
    </x:row>
    <x:row r="147" ht="25" customHeight="1">
      <x:c r="A147" s="2" t="str">
        <x:f>IF('服务流水'!A147="","",'服务流水'!A147)</x:f>
        <x:v>CS00142</x:v>
      </x:c>
      <x:c r="B147" s="5" t="n">
        <x:f>IF(A147="","",'服务流水'!B147)</x:f>
        <x:v>46294</x:v>
      </x:c>
      <x:c r="C147" s="15" t="n">
        <x:f>IF(A147="","",'服务流水'!K147)</x:f>
        <x:v>298</x:v>
      </x:c>
      <x:c r="D147" s="15" t="n">
        <x:f>IF(A147="","",'服务流水'!I147)</x:f>
        <x:v>1.79</x:v>
      </x:c>
      <x:c r="E147" s="15" t="n">
        <x:f>IF(A147="","",ROUND(C147-D147,2))</x:f>
        <x:v>296.21</x:v>
      </x:c>
      <x:c r="F147" s="18" t="str">
        <x:f>IF(A147="","",IF(COUNTIFS('银行到账'!$A$6:$A$505,A147)=0,"未到账",SUMIFS('银行到账'!$C$6:$C$505,'银行到账'!$A$6:$A$505,A147)))</x:f>
        <x:v>未到账</x:v>
      </x:c>
      <x:c r="G147" s="18" t="str">
        <x:f>IF(A147="","",IF(F147="未到账","n.a.",ROUND(F147-E147,2)))</x:f>
        <x:v>n.a.</x:v>
      </x:c>
      <x:c r="H147" s="2" t="str">
        <x:f>IF(A147="","",IF(COUNTIFS('服务流水'!$A$6:$A$505,A147)&gt;1,"订单重复",IF(COUNTIFS('银行到账'!$A$6:$A$505,A147)&gt;1,"到账编号重复",IF(F147="未到账","待到账",IF(ABS(G147)&gt;0.01,"差额待核查","金额一致")))))</x:f>
        <x:v>待到账</x:v>
      </x:c>
      <x:c r="I147" s="2"/>
      <x:c r="J147" s="2"/>
      <x:c r="K147" s="2"/>
      <x:c r="L147" s="2"/>
      <x:c r="M147" s="2"/>
      <x:c r="N147" s="2"/>
      <x:c r="O147" s="2"/>
      <x:c r="P147" s="2"/>
    </x:row>
    <x:row r="148" ht="25" customHeight="1">
      <x:c r="A148" s="2" t="str">
        <x:f>IF('服务流水'!A148="","",'服务流水'!A148)</x:f>
        <x:v>CS00143</x:v>
      </x:c>
      <x:c r="B148" s="5" t="n">
        <x:f>IF(A148="","",'服务流水'!B148)</x:f>
        <x:v>46294</x:v>
      </x:c>
      <x:c r="C148" s="15" t="n">
        <x:f>IF(A148="","",'服务流水'!K148)</x:f>
        <x:v>68</x:v>
      </x:c>
      <x:c r="D148" s="15" t="n">
        <x:f>IF(A148="","",'服务流水'!I148)</x:f>
        <x:v>0.41</x:v>
      </x:c>
      <x:c r="E148" s="15" t="n">
        <x:f>IF(A148="","",ROUND(C148-D148,2))</x:f>
        <x:v>67.59</x:v>
      </x:c>
      <x:c r="F148" s="18" t="n">
        <x:f>IF(A148="","",IF(COUNTIFS('银行到账'!$A$6:$A$505,A148)=0,"未到账",SUMIFS('银行到账'!$C$6:$C$505,'银行到账'!$A$6:$A$505,A148)))</x:f>
        <x:v>67.59</x:v>
      </x:c>
      <x:c r="G148" s="18" t="n">
        <x:f>IF(A148="","",IF(F148="未到账","n.a.",ROUND(F148-E148,2)))</x:f>
        <x:v>0</x:v>
      </x:c>
      <x:c r="H148" s="2" t="str">
        <x:f>IF(A148="","",IF(COUNTIFS('服务流水'!$A$6:$A$505,A148)&gt;1,"订单重复",IF(COUNTIFS('银行到账'!$A$6:$A$505,A148)&gt;1,"到账编号重复",IF(F148="未到账","待到账",IF(ABS(G148)&gt;0.01,"差额待核查","金额一致")))))</x:f>
        <x:v>金额一致</x:v>
      </x:c>
      <x:c r="I148" s="2"/>
      <x:c r="J148" s="2"/>
      <x:c r="K148" s="2"/>
      <x:c r="L148" s="2"/>
      <x:c r="M148" s="2"/>
      <x:c r="N148" s="2"/>
      <x:c r="O148" s="2"/>
      <x:c r="P148" s="2"/>
    </x:row>
    <x:row r="149" ht="25" customHeight="1">
      <x:c r="A149" s="2" t="str">
        <x:f>IF('服务流水'!A149="","",'服务流水'!A149)</x:f>
        <x:v>CS00144</x:v>
      </x:c>
      <x:c r="B149" s="5" t="n">
        <x:f>IF(A149="","",'服务流水'!B149)</x:f>
        <x:v>46294</x:v>
      </x:c>
      <x:c r="C149" s="15" t="n">
        <x:f>IF(A149="","",'服务流水'!K149)</x:f>
        <x:v>168</x:v>
      </x:c>
      <x:c r="D149" s="15" t="n">
        <x:f>IF(A149="","",'服务流水'!I149)</x:f>
        <x:v>1.01</x:v>
      </x:c>
      <x:c r="E149" s="15" t="n">
        <x:f>IF(A149="","",ROUND(C149-D149,2))</x:f>
        <x:v>166.99</x:v>
      </x:c>
      <x:c r="F149" s="18" t="n">
        <x:f>IF(A149="","",IF(COUNTIFS('银行到账'!$A$6:$A$505,A149)=0,"未到账",SUMIFS('银行到账'!$C$6:$C$505,'银行到账'!$A$6:$A$505,A149)))</x:f>
        <x:v>166.99</x:v>
      </x:c>
      <x:c r="G149" s="18" t="n">
        <x:f>IF(A149="","",IF(F149="未到账","n.a.",ROUND(F149-E149,2)))</x:f>
        <x:v>0</x:v>
      </x:c>
      <x:c r="H149" s="2" t="str">
        <x:f>IF(A149="","",IF(COUNTIFS('服务流水'!$A$6:$A$505,A149)&gt;1,"订单重复",IF(COUNTIFS('银行到账'!$A$6:$A$505,A149)&gt;1,"到账编号重复",IF(F149="未到账","待到账",IF(ABS(G149)&gt;0.01,"差额待核查","金额一致")))))</x:f>
        <x:v>金额一致</x:v>
      </x:c>
      <x:c r="I149" s="2"/>
      <x:c r="J149" s="2"/>
      <x:c r="K149" s="2"/>
      <x:c r="L149" s="2"/>
      <x:c r="M149" s="2"/>
      <x:c r="N149" s="2"/>
      <x:c r="O149" s="2"/>
      <x:c r="P149" s="2"/>
    </x:row>
    <x:row r="150" ht="25" customHeight="1">
      <x:c r="A150" s="2" t="str">
        <x:f>IF('服务流水'!A150="","",'服务流水'!A150)</x:f>
        <x:v>CS00145</x:v>
      </x:c>
      <x:c r="B150" s="5" t="n">
        <x:f>IF(A150="","",'服务流水'!B150)</x:f>
        <x:v>46294</x:v>
      </x:c>
      <x:c r="C150" s="15" t="n">
        <x:f>IF(A150="","",'服务流水'!K150)</x:f>
        <x:v>248</x:v>
      </x:c>
      <x:c r="D150" s="15" t="n">
        <x:f>IF(A150="","",'服务流水'!I150)</x:f>
        <x:v>1.49</x:v>
      </x:c>
      <x:c r="E150" s="15" t="n">
        <x:f>IF(A150="","",ROUND(C150-D150,2))</x:f>
        <x:v>246.51</x:v>
      </x:c>
      <x:c r="F150" s="18" t="n">
        <x:f>IF(A150="","",IF(COUNTIFS('银行到账'!$A$6:$A$505,A150)=0,"未到账",SUMIFS('银行到账'!$C$6:$C$505,'银行到账'!$A$6:$A$505,A150)))</x:f>
        <x:v>246.51</x:v>
      </x:c>
      <x:c r="G150" s="18" t="n">
        <x:f>IF(A150="","",IF(F150="未到账","n.a.",ROUND(F150-E150,2)))</x:f>
        <x:v>0</x:v>
      </x:c>
      <x:c r="H150" s="2" t="str">
        <x:f>IF(A150="","",IF(COUNTIFS('服务流水'!$A$6:$A$505,A150)&gt;1,"订单重复",IF(COUNTIFS('银行到账'!$A$6:$A$505,A150)&gt;1,"到账编号重复",IF(F150="未到账","待到账",IF(ABS(G150)&gt;0.01,"差额待核查","金额一致")))))</x:f>
        <x:v>金额一致</x:v>
      </x:c>
      <x:c r="I150" s="2"/>
      <x:c r="J150" s="2"/>
      <x:c r="K150" s="2"/>
      <x:c r="L150" s="2"/>
      <x:c r="M150" s="2"/>
      <x:c r="N150" s="2"/>
      <x:c r="O150" s="2"/>
      <x:c r="P150" s="2"/>
    </x:row>
    <x:row r="151" ht="25" customHeight="1">
      <x:c r="A151" s="2" t="str">
        <x:f>IF('服务流水'!A151="","",'服务流水'!A151)</x:f>
        <x:v>CS00146</x:v>
      </x:c>
      <x:c r="B151" s="5" t="n">
        <x:f>IF(A151="","",'服务流水'!B151)</x:f>
        <x:v>46294</x:v>
      </x:c>
      <x:c r="C151" s="15" t="n">
        <x:f>IF(A151="","",'服务流水'!K151)</x:f>
        <x:v>258</x:v>
      </x:c>
      <x:c r="D151" s="15" t="n">
        <x:f>IF(A151="","",'服务流水'!I151)</x:f>
        <x:v>1.55</x:v>
      </x:c>
      <x:c r="E151" s="15" t="n">
        <x:f>IF(A151="","",ROUND(C151-D151,2))</x:f>
        <x:v>256.45</x:v>
      </x:c>
      <x:c r="F151" s="18" t="n">
        <x:f>IF(A151="","",IF(COUNTIFS('银行到账'!$A$6:$A$505,A151)=0,"未到账",SUMIFS('银行到账'!$C$6:$C$505,'银行到账'!$A$6:$A$505,A151)))</x:f>
        <x:v>256.45</x:v>
      </x:c>
      <x:c r="G151" s="18" t="n">
        <x:f>IF(A151="","",IF(F151="未到账","n.a.",ROUND(F151-E151,2)))</x:f>
        <x:v>0</x:v>
      </x:c>
      <x:c r="H151" s="2" t="str">
        <x:f>IF(A151="","",IF(COUNTIFS('服务流水'!$A$6:$A$505,A151)&gt;1,"订单重复",IF(COUNTIFS('银行到账'!$A$6:$A$505,A151)&gt;1,"到账编号重复",IF(F151="未到账","待到账",IF(ABS(G151)&gt;0.01,"差额待核查","金额一致")))))</x:f>
        <x:v>金额一致</x:v>
      </x:c>
      <x:c r="I151" s="2"/>
      <x:c r="J151" s="2"/>
      <x:c r="K151" s="2"/>
      <x:c r="L151" s="2"/>
      <x:c r="M151" s="2"/>
      <x:c r="N151" s="2"/>
      <x:c r="O151" s="2"/>
      <x:c r="P151" s="2"/>
    </x:row>
    <x:row r="152" ht="25" customHeight="1">
      <x:c r="A152" s="2" t="str">
        <x:f>IF('服务流水'!A152="","",'服务流水'!A152)</x:f>
        <x:v>CS00147</x:v>
      </x:c>
      <x:c r="B152" s="5" t="n">
        <x:f>IF(A152="","",'服务流水'!B152)</x:f>
        <x:v>46295</x:v>
      </x:c>
      <x:c r="C152" s="15" t="n">
        <x:f>IF(A152="","",'服务流水'!K152)</x:f>
        <x:v>298</x:v>
      </x:c>
      <x:c r="D152" s="15" t="n">
        <x:f>IF(A152="","",'服务流水'!I152)</x:f>
        <x:v>1.79</x:v>
      </x:c>
      <x:c r="E152" s="15" t="n">
        <x:f>IF(A152="","",ROUND(C152-D152,2))</x:f>
        <x:v>296.21</x:v>
      </x:c>
      <x:c r="F152" s="18" t="n">
        <x:f>IF(A152="","",IF(COUNTIFS('银行到账'!$A$6:$A$505,A152)=0,"未到账",SUMIFS('银行到账'!$C$6:$C$505,'银行到账'!$A$6:$A$505,A152)))</x:f>
        <x:v>296.21</x:v>
      </x:c>
      <x:c r="G152" s="18" t="n">
        <x:f>IF(A152="","",IF(F152="未到账","n.a.",ROUND(F152-E152,2)))</x:f>
        <x:v>0</x:v>
      </x:c>
      <x:c r="H152" s="2" t="str">
        <x:f>IF(A152="","",IF(COUNTIFS('服务流水'!$A$6:$A$505,A152)&gt;1,"订单重复",IF(COUNTIFS('银行到账'!$A$6:$A$505,A152)&gt;1,"到账编号重复",IF(F152="未到账","待到账",IF(ABS(G152)&gt;0.01,"差额待核查","金额一致")))))</x:f>
        <x:v>金额一致</x:v>
      </x:c>
      <x:c r="I152" s="2"/>
      <x:c r="J152" s="2"/>
      <x:c r="K152" s="2"/>
      <x:c r="L152" s="2"/>
      <x:c r="M152" s="2"/>
      <x:c r="N152" s="2"/>
      <x:c r="O152" s="2"/>
      <x:c r="P152" s="2"/>
    </x:row>
    <x:row r="153" ht="25" customHeight="1">
      <x:c r="A153" s="2" t="str">
        <x:f>IF('服务流水'!A153="","",'服务流水'!A153)</x:f>
        <x:v>CS00148</x:v>
      </x:c>
      <x:c r="B153" s="5" t="n">
        <x:f>IF(A153="","",'服务流水'!B153)</x:f>
        <x:v>46295</x:v>
      </x:c>
      <x:c r="C153" s="15" t="n">
        <x:f>IF(A153="","",'服务流水'!K153)</x:f>
        <x:v>68</x:v>
      </x:c>
      <x:c r="D153" s="15" t="n">
        <x:f>IF(A153="","",'服务流水'!I153)</x:f>
        <x:v>0.41</x:v>
      </x:c>
      <x:c r="E153" s="15" t="n">
        <x:f>IF(A153="","",ROUND(C153-D153,2))</x:f>
        <x:v>67.59</x:v>
      </x:c>
      <x:c r="F153" s="18" t="n">
        <x:f>IF(A153="","",IF(COUNTIFS('银行到账'!$A$6:$A$505,A153)=0,"未到账",SUMIFS('银行到账'!$C$6:$C$505,'银行到账'!$A$6:$A$505,A153)))</x:f>
        <x:v>67.59</x:v>
      </x:c>
      <x:c r="G153" s="18" t="n">
        <x:f>IF(A153="","",IF(F153="未到账","n.a.",ROUND(F153-E153,2)))</x:f>
        <x:v>0</x:v>
      </x:c>
      <x:c r="H153" s="2" t="str">
        <x:f>IF(A153="","",IF(COUNTIFS('服务流水'!$A$6:$A$505,A153)&gt;1,"订单重复",IF(COUNTIFS('银行到账'!$A$6:$A$505,A153)&gt;1,"到账编号重复",IF(F153="未到账","待到账",IF(ABS(G153)&gt;0.01,"差额待核查","金额一致")))))</x:f>
        <x:v>金额一致</x:v>
      </x:c>
      <x:c r="I153" s="2"/>
      <x:c r="J153" s="2"/>
      <x:c r="K153" s="2"/>
      <x:c r="L153" s="2"/>
      <x:c r="M153" s="2"/>
      <x:c r="N153" s="2"/>
      <x:c r="O153" s="2"/>
      <x:c r="P153" s="2"/>
    </x:row>
    <x:row r="154" ht="25" customHeight="1">
      <x:c r="A154" s="2" t="str">
        <x:f>IF('服务流水'!A154="","",'服务流水'!A154)</x:f>
        <x:v>CS00149</x:v>
      </x:c>
      <x:c r="B154" s="5" t="n">
        <x:f>IF(A154="","",'服务流水'!B154)</x:f>
        <x:v>46295</x:v>
      </x:c>
      <x:c r="C154" s="15" t="n">
        <x:f>IF(A154="","",'服务流水'!K154)</x:f>
        <x:v>168</x:v>
      </x:c>
      <x:c r="D154" s="15" t="n">
        <x:f>IF(A154="","",'服务流水'!I154)</x:f>
        <x:v>1.01</x:v>
      </x:c>
      <x:c r="E154" s="15" t="n">
        <x:f>IF(A154="","",ROUND(C154-D154,2))</x:f>
        <x:v>166.99</x:v>
      </x:c>
      <x:c r="F154" s="18" t="n">
        <x:f>IF(A154="","",IF(COUNTIFS('银行到账'!$A$6:$A$505,A154)=0,"未到账",SUMIFS('银行到账'!$C$6:$C$505,'银行到账'!$A$6:$A$505,A154)))</x:f>
        <x:v>151.99</x:v>
      </x:c>
      <x:c r="G154" s="18" t="n">
        <x:f>IF(A154="","",IF(F154="未到账","n.a.",ROUND(F154-E154,2)))</x:f>
        <x:v>-15</x:v>
      </x:c>
      <x:c r="H154" s="2" t="str">
        <x:f>IF(A154="","",IF(COUNTIFS('服务流水'!$A$6:$A$505,A154)&gt;1,"订单重复",IF(COUNTIFS('银行到账'!$A$6:$A$505,A154)&gt;1,"到账编号重复",IF(F154="未到账","待到账",IF(ABS(G154)&gt;0.01,"差额待核查","金额一致")))))</x:f>
        <x:v>差额待核查</x:v>
      </x:c>
      <x:c r="I154" s="2"/>
      <x:c r="J154" s="2"/>
      <x:c r="K154" s="2"/>
      <x:c r="L154" s="2"/>
      <x:c r="M154" s="2"/>
      <x:c r="N154" s="2"/>
      <x:c r="O154" s="2"/>
      <x:c r="P154" s="2"/>
    </x:row>
    <x:row r="155" ht="25" customHeight="1">
      <x:c r="A155" s="2" t="str">
        <x:f>IF('服务流水'!A155="","",'服务流水'!A155)</x:f>
        <x:v>CS00150</x:v>
      </x:c>
      <x:c r="B155" s="5" t="n">
        <x:f>IF(A155="","",'服务流水'!B155)</x:f>
        <x:v>46295</x:v>
      </x:c>
      <x:c r="C155" s="15" t="n">
        <x:f>IF(A155="","",'服务流水'!K155)</x:f>
        <x:v>268</x:v>
      </x:c>
      <x:c r="D155" s="15" t="n">
        <x:f>IF(A155="","",'服务流水'!I155)</x:f>
        <x:v>1.61</x:v>
      </x:c>
      <x:c r="E155" s="15" t="n">
        <x:f>IF(A155="","",ROUND(C155-D155,2))</x:f>
        <x:v>266.39</x:v>
      </x:c>
      <x:c r="F155" s="18" t="n">
        <x:f>IF(A155="","",IF(COUNTIFS('银行到账'!$A$6:$A$505,A155)=0,"未到账",SUMIFS('银行到账'!$C$6:$C$505,'银行到账'!$A$6:$A$505,A155)))</x:f>
        <x:v>266.39</x:v>
      </x:c>
      <x:c r="G155" s="18" t="n">
        <x:f>IF(A155="","",IF(F155="未到账","n.a.",ROUND(F155-E155,2)))</x:f>
        <x:v>0</x:v>
      </x:c>
      <x:c r="H155" s="2" t="str">
        <x:f>IF(A155="","",IF(COUNTIFS('服务流水'!$A$6:$A$505,A155)&gt;1,"订单重复",IF(COUNTIFS('银行到账'!$A$6:$A$505,A155)&gt;1,"到账编号重复",IF(F155="未到账","待到账",IF(ABS(G155)&gt;0.01,"差额待核查","金额一致")))))</x:f>
        <x:v>金额一致</x:v>
      </x:c>
      <x:c r="I155" s="2"/>
      <x:c r="J155" s="2"/>
      <x:c r="K155" s="2"/>
      <x:c r="L155" s="2"/>
      <x:c r="M155" s="2"/>
      <x:c r="N155" s="2"/>
      <x:c r="O155" s="2"/>
      <x:c r="P155" s="2"/>
    </x:row>
    <x:row r="156" ht="25" customHeight="1">
      <x:c r="A156" s="2" t="str">
        <x:f>IF('服务流水'!A156="","",'服务流水'!A156)</x:f>
      </x:c>
      <x:c r="B156" s="5" t="str">
        <x:f>IF(A156="","",'服务流水'!B156)</x:f>
      </x:c>
      <x:c r="C156" s="15" t="str">
        <x:f>IF(A156="","",'服务流水'!K156)</x:f>
      </x:c>
      <x:c r="D156" s="15" t="str">
        <x:f>IF(A156="","",'服务流水'!I156)</x:f>
      </x:c>
      <x:c r="E156" s="15" t="str">
        <x:f>IF(A156="","",ROUND(C156-D156,2))</x:f>
      </x:c>
      <x:c r="F156" s="18" t="str">
        <x:f>IF(A156="","",IF(COUNTIFS('银行到账'!$A$6:$A$505,A156)=0,"未到账",SUMIFS('银行到账'!$C$6:$C$505,'银行到账'!$A$6:$A$505,A156)))</x:f>
      </x:c>
      <x:c r="G156" s="18" t="str">
        <x:f>IF(A156="","",IF(F156="未到账","n.a.",ROUND(F156-E156,2)))</x:f>
      </x:c>
      <x:c r="H156" s="2" t="str">
        <x:f>IF(A156="","",IF(COUNTIFS('服务流水'!$A$6:$A$505,A156)&gt;1,"订单重复",IF(COUNTIFS('银行到账'!$A$6:$A$505,A156)&gt;1,"到账编号重复",IF(F156="未到账","待到账",IF(ABS(G156)&gt;0.01,"差额待核查","金额一致")))))</x:f>
      </x:c>
      <x:c r="I156" s="2"/>
      <x:c r="J156" s="2"/>
      <x:c r="K156" s="2"/>
      <x:c r="L156" s="2"/>
      <x:c r="M156" s="2"/>
      <x:c r="N156" s="2"/>
      <x:c r="O156" s="2"/>
      <x:c r="P156" s="2"/>
    </x:row>
    <x:row r="157" ht="25" customHeight="1">
      <x:c r="A157" s="2" t="str">
        <x:f>IF('服务流水'!A157="","",'服务流水'!A157)</x:f>
      </x:c>
      <x:c r="B157" s="5" t="str">
        <x:f>IF(A157="","",'服务流水'!B157)</x:f>
      </x:c>
      <x:c r="C157" s="15" t="str">
        <x:f>IF(A157="","",'服务流水'!K157)</x:f>
      </x:c>
      <x:c r="D157" s="15" t="str">
        <x:f>IF(A157="","",'服务流水'!I157)</x:f>
      </x:c>
      <x:c r="E157" s="15" t="str">
        <x:f>IF(A157="","",ROUND(C157-D157,2))</x:f>
      </x:c>
      <x:c r="F157" s="18" t="str">
        <x:f>IF(A157="","",IF(COUNTIFS('银行到账'!$A$6:$A$505,A157)=0,"未到账",SUMIFS('银行到账'!$C$6:$C$505,'银行到账'!$A$6:$A$505,A157)))</x:f>
      </x:c>
      <x:c r="G157" s="18" t="str">
        <x:f>IF(A157="","",IF(F157="未到账","n.a.",ROUND(F157-E157,2)))</x:f>
      </x:c>
      <x:c r="H157" s="2" t="str">
        <x:f>IF(A157="","",IF(COUNTIFS('服务流水'!$A$6:$A$505,A157)&gt;1,"订单重复",IF(COUNTIFS('银行到账'!$A$6:$A$505,A157)&gt;1,"到账编号重复",IF(F157="未到账","待到账",IF(ABS(G157)&gt;0.01,"差额待核查","金额一致")))))</x:f>
      </x:c>
      <x:c r="I157" s="2"/>
      <x:c r="J157" s="2"/>
      <x:c r="K157" s="2"/>
      <x:c r="L157" s="2"/>
      <x:c r="M157" s="2"/>
      <x:c r="N157" s="2"/>
      <x:c r="O157" s="2"/>
      <x:c r="P157" s="2"/>
    </x:row>
    <x:row r="158" ht="25" customHeight="1">
      <x:c r="A158" s="2" t="str">
        <x:f>IF('服务流水'!A158="","",'服务流水'!A158)</x:f>
      </x:c>
      <x:c r="B158" s="5" t="str">
        <x:f>IF(A158="","",'服务流水'!B158)</x:f>
      </x:c>
      <x:c r="C158" s="15" t="str">
        <x:f>IF(A158="","",'服务流水'!K158)</x:f>
      </x:c>
      <x:c r="D158" s="15" t="str">
        <x:f>IF(A158="","",'服务流水'!I158)</x:f>
      </x:c>
      <x:c r="E158" s="15" t="str">
        <x:f>IF(A158="","",ROUND(C158-D158,2))</x:f>
      </x:c>
      <x:c r="F158" s="18" t="str">
        <x:f>IF(A158="","",IF(COUNTIFS('银行到账'!$A$6:$A$505,A158)=0,"未到账",SUMIFS('银行到账'!$C$6:$C$505,'银行到账'!$A$6:$A$505,A158)))</x:f>
      </x:c>
      <x:c r="G158" s="18" t="str">
        <x:f>IF(A158="","",IF(F158="未到账","n.a.",ROUND(F158-E158,2)))</x:f>
      </x:c>
      <x:c r="H158" s="2" t="str">
        <x:f>IF(A158="","",IF(COUNTIFS('服务流水'!$A$6:$A$505,A158)&gt;1,"订单重复",IF(COUNTIFS('银行到账'!$A$6:$A$505,A158)&gt;1,"到账编号重复",IF(F158="未到账","待到账",IF(ABS(G158)&gt;0.01,"差额待核查","金额一致")))))</x:f>
      </x:c>
      <x:c r="I158" s="2"/>
      <x:c r="J158" s="2"/>
      <x:c r="K158" s="2"/>
      <x:c r="L158" s="2"/>
      <x:c r="M158" s="2"/>
      <x:c r="N158" s="2"/>
      <x:c r="O158" s="2"/>
      <x:c r="P158" s="2"/>
    </x:row>
    <x:row r="159" ht="25" customHeight="1">
      <x:c r="A159" s="2" t="str">
        <x:f>IF('服务流水'!A159="","",'服务流水'!A159)</x:f>
      </x:c>
      <x:c r="B159" s="5" t="str">
        <x:f>IF(A159="","",'服务流水'!B159)</x:f>
      </x:c>
      <x:c r="C159" s="15" t="str">
        <x:f>IF(A159="","",'服务流水'!K159)</x:f>
      </x:c>
      <x:c r="D159" s="15" t="str">
        <x:f>IF(A159="","",'服务流水'!I159)</x:f>
      </x:c>
      <x:c r="E159" s="15" t="str">
        <x:f>IF(A159="","",ROUND(C159-D159,2))</x:f>
      </x:c>
      <x:c r="F159" s="18" t="str">
        <x:f>IF(A159="","",IF(COUNTIFS('银行到账'!$A$6:$A$505,A159)=0,"未到账",SUMIFS('银行到账'!$C$6:$C$505,'银行到账'!$A$6:$A$505,A159)))</x:f>
      </x:c>
      <x:c r="G159" s="18" t="str">
        <x:f>IF(A159="","",IF(F159="未到账","n.a.",ROUND(F159-E159,2)))</x:f>
      </x:c>
      <x:c r="H159" s="2" t="str">
        <x:f>IF(A159="","",IF(COUNTIFS('服务流水'!$A$6:$A$505,A159)&gt;1,"订单重复",IF(COUNTIFS('银行到账'!$A$6:$A$505,A159)&gt;1,"到账编号重复",IF(F159="未到账","待到账",IF(ABS(G159)&gt;0.01,"差额待核查","金额一致")))))</x:f>
      </x:c>
      <x:c r="I159" s="2"/>
      <x:c r="J159" s="2"/>
      <x:c r="K159" s="2"/>
      <x:c r="L159" s="2"/>
      <x:c r="M159" s="2"/>
      <x:c r="N159" s="2"/>
      <x:c r="O159" s="2"/>
      <x:c r="P159" s="2"/>
    </x:row>
    <x:row r="160" ht="25" customHeight="1">
      <x:c r="A160" s="2" t="str">
        <x:f>IF('服务流水'!A160="","",'服务流水'!A160)</x:f>
      </x:c>
      <x:c r="B160" s="5" t="str">
        <x:f>IF(A160="","",'服务流水'!B160)</x:f>
      </x:c>
      <x:c r="C160" s="15" t="str">
        <x:f>IF(A160="","",'服务流水'!K160)</x:f>
      </x:c>
      <x:c r="D160" s="15" t="str">
        <x:f>IF(A160="","",'服务流水'!I160)</x:f>
      </x:c>
      <x:c r="E160" s="15" t="str">
        <x:f>IF(A160="","",ROUND(C160-D160,2))</x:f>
      </x:c>
      <x:c r="F160" s="18" t="str">
        <x:f>IF(A160="","",IF(COUNTIFS('银行到账'!$A$6:$A$505,A160)=0,"未到账",SUMIFS('银行到账'!$C$6:$C$505,'银行到账'!$A$6:$A$505,A160)))</x:f>
      </x:c>
      <x:c r="G160" s="18" t="str">
        <x:f>IF(A160="","",IF(F160="未到账","n.a.",ROUND(F160-E160,2)))</x:f>
      </x:c>
      <x:c r="H160" s="2" t="str">
        <x:f>IF(A160="","",IF(COUNTIFS('服务流水'!$A$6:$A$505,A160)&gt;1,"订单重复",IF(COUNTIFS('银行到账'!$A$6:$A$505,A160)&gt;1,"到账编号重复",IF(F160="未到账","待到账",IF(ABS(G160)&gt;0.01,"差额待核查","金额一致")))))</x:f>
      </x:c>
      <x:c r="I160" s="2"/>
      <x:c r="J160" s="2"/>
      <x:c r="K160" s="2"/>
      <x:c r="L160" s="2"/>
      <x:c r="M160" s="2"/>
      <x:c r="N160" s="2"/>
      <x:c r="O160" s="2"/>
      <x:c r="P160" s="2"/>
    </x:row>
    <x:row r="161" ht="25" customHeight="1">
      <x:c r="A161" s="2" t="str">
        <x:f>IF('服务流水'!A161="","",'服务流水'!A161)</x:f>
      </x:c>
      <x:c r="B161" s="5" t="str">
        <x:f>IF(A161="","",'服务流水'!B161)</x:f>
      </x:c>
      <x:c r="C161" s="15" t="str">
        <x:f>IF(A161="","",'服务流水'!K161)</x:f>
      </x:c>
      <x:c r="D161" s="15" t="str">
        <x:f>IF(A161="","",'服务流水'!I161)</x:f>
      </x:c>
      <x:c r="E161" s="15" t="str">
        <x:f>IF(A161="","",ROUND(C161-D161,2))</x:f>
      </x:c>
      <x:c r="F161" s="18" t="str">
        <x:f>IF(A161="","",IF(COUNTIFS('银行到账'!$A$6:$A$505,A161)=0,"未到账",SUMIFS('银行到账'!$C$6:$C$505,'银行到账'!$A$6:$A$505,A161)))</x:f>
      </x:c>
      <x:c r="G161" s="18" t="str">
        <x:f>IF(A161="","",IF(F161="未到账","n.a.",ROUND(F161-E161,2)))</x:f>
      </x:c>
      <x:c r="H161" s="2" t="str">
        <x:f>IF(A161="","",IF(COUNTIFS('服务流水'!$A$6:$A$505,A161)&gt;1,"订单重复",IF(COUNTIFS('银行到账'!$A$6:$A$505,A161)&gt;1,"到账编号重复",IF(F161="未到账","待到账",IF(ABS(G161)&gt;0.01,"差额待核查","金额一致")))))</x:f>
      </x:c>
      <x:c r="I161" s="2"/>
      <x:c r="J161" s="2"/>
      <x:c r="K161" s="2"/>
      <x:c r="L161" s="2"/>
      <x:c r="M161" s="2"/>
      <x:c r="N161" s="2"/>
      <x:c r="O161" s="2"/>
      <x:c r="P161" s="2"/>
    </x:row>
    <x:row r="162" ht="25" customHeight="1">
      <x:c r="A162" s="2" t="str">
        <x:f>IF('服务流水'!A162="","",'服务流水'!A162)</x:f>
      </x:c>
      <x:c r="B162" s="5" t="str">
        <x:f>IF(A162="","",'服务流水'!B162)</x:f>
      </x:c>
      <x:c r="C162" s="15" t="str">
        <x:f>IF(A162="","",'服务流水'!K162)</x:f>
      </x:c>
      <x:c r="D162" s="15" t="str">
        <x:f>IF(A162="","",'服务流水'!I162)</x:f>
      </x:c>
      <x:c r="E162" s="15" t="str">
        <x:f>IF(A162="","",ROUND(C162-D162,2))</x:f>
      </x:c>
      <x:c r="F162" s="18" t="str">
        <x:f>IF(A162="","",IF(COUNTIFS('银行到账'!$A$6:$A$505,A162)=0,"未到账",SUMIFS('银行到账'!$C$6:$C$505,'银行到账'!$A$6:$A$505,A162)))</x:f>
      </x:c>
      <x:c r="G162" s="18" t="str">
        <x:f>IF(A162="","",IF(F162="未到账","n.a.",ROUND(F162-E162,2)))</x:f>
      </x:c>
      <x:c r="H162" s="2" t="str">
        <x:f>IF(A162="","",IF(COUNTIFS('服务流水'!$A$6:$A$505,A162)&gt;1,"订单重复",IF(COUNTIFS('银行到账'!$A$6:$A$505,A162)&gt;1,"到账编号重复",IF(F162="未到账","待到账",IF(ABS(G162)&gt;0.01,"差额待核查","金额一致")))))</x:f>
      </x:c>
      <x:c r="I162" s="2"/>
      <x:c r="J162" s="2"/>
      <x:c r="K162" s="2"/>
      <x:c r="L162" s="2"/>
      <x:c r="M162" s="2"/>
      <x:c r="N162" s="2"/>
      <x:c r="O162" s="2"/>
      <x:c r="P162" s="2"/>
    </x:row>
    <x:row r="163" ht="25" customHeight="1">
      <x:c r="A163" s="2" t="str">
        <x:f>IF('服务流水'!A163="","",'服务流水'!A163)</x:f>
      </x:c>
      <x:c r="B163" s="5" t="str">
        <x:f>IF(A163="","",'服务流水'!B163)</x:f>
      </x:c>
      <x:c r="C163" s="15" t="str">
        <x:f>IF(A163="","",'服务流水'!K163)</x:f>
      </x:c>
      <x:c r="D163" s="15" t="str">
        <x:f>IF(A163="","",'服务流水'!I163)</x:f>
      </x:c>
      <x:c r="E163" s="15" t="str">
        <x:f>IF(A163="","",ROUND(C163-D163,2))</x:f>
      </x:c>
      <x:c r="F163" s="18" t="str">
        <x:f>IF(A163="","",IF(COUNTIFS('银行到账'!$A$6:$A$505,A163)=0,"未到账",SUMIFS('银行到账'!$C$6:$C$505,'银行到账'!$A$6:$A$505,A163)))</x:f>
      </x:c>
      <x:c r="G163" s="18" t="str">
        <x:f>IF(A163="","",IF(F163="未到账","n.a.",ROUND(F163-E163,2)))</x:f>
      </x:c>
      <x:c r="H163" s="2" t="str">
        <x:f>IF(A163="","",IF(COUNTIFS('服务流水'!$A$6:$A$505,A163)&gt;1,"订单重复",IF(COUNTIFS('银行到账'!$A$6:$A$505,A163)&gt;1,"到账编号重复",IF(F163="未到账","待到账",IF(ABS(G163)&gt;0.01,"差额待核查","金额一致")))))</x:f>
      </x:c>
      <x:c r="I163" s="2"/>
      <x:c r="J163" s="2"/>
      <x:c r="K163" s="2"/>
      <x:c r="L163" s="2"/>
      <x:c r="M163" s="2"/>
      <x:c r="N163" s="2"/>
      <x:c r="O163" s="2"/>
      <x:c r="P163" s="2"/>
    </x:row>
    <x:row r="164" ht="25" customHeight="1">
      <x:c r="A164" s="2" t="str">
        <x:f>IF('服务流水'!A164="","",'服务流水'!A164)</x:f>
      </x:c>
      <x:c r="B164" s="5" t="str">
        <x:f>IF(A164="","",'服务流水'!B164)</x:f>
      </x:c>
      <x:c r="C164" s="15" t="str">
        <x:f>IF(A164="","",'服务流水'!K164)</x:f>
      </x:c>
      <x:c r="D164" s="15" t="str">
        <x:f>IF(A164="","",'服务流水'!I164)</x:f>
      </x:c>
      <x:c r="E164" s="15" t="str">
        <x:f>IF(A164="","",ROUND(C164-D164,2))</x:f>
      </x:c>
      <x:c r="F164" s="18" t="str">
        <x:f>IF(A164="","",IF(COUNTIFS('银行到账'!$A$6:$A$505,A164)=0,"未到账",SUMIFS('银行到账'!$C$6:$C$505,'银行到账'!$A$6:$A$505,A164)))</x:f>
      </x:c>
      <x:c r="G164" s="18" t="str">
        <x:f>IF(A164="","",IF(F164="未到账","n.a.",ROUND(F164-E164,2)))</x:f>
      </x:c>
      <x:c r="H164" s="2" t="str">
        <x:f>IF(A164="","",IF(COUNTIFS('服务流水'!$A$6:$A$505,A164)&gt;1,"订单重复",IF(COUNTIFS('银行到账'!$A$6:$A$505,A164)&gt;1,"到账编号重复",IF(F164="未到账","待到账",IF(ABS(G164)&gt;0.01,"差额待核查","金额一致")))))</x:f>
      </x:c>
      <x:c r="I164" s="2"/>
      <x:c r="J164" s="2"/>
      <x:c r="K164" s="2"/>
      <x:c r="L164" s="2"/>
      <x:c r="M164" s="2"/>
      <x:c r="N164" s="2"/>
      <x:c r="O164" s="2"/>
      <x:c r="P164" s="2"/>
    </x:row>
    <x:row r="165" ht="25" customHeight="1">
      <x:c r="A165" s="2" t="str">
        <x:f>IF('服务流水'!A165="","",'服务流水'!A165)</x:f>
      </x:c>
      <x:c r="B165" s="5" t="str">
        <x:f>IF(A165="","",'服务流水'!B165)</x:f>
      </x:c>
      <x:c r="C165" s="15" t="str">
        <x:f>IF(A165="","",'服务流水'!K165)</x:f>
      </x:c>
      <x:c r="D165" s="15" t="str">
        <x:f>IF(A165="","",'服务流水'!I165)</x:f>
      </x:c>
      <x:c r="E165" s="15" t="str">
        <x:f>IF(A165="","",ROUND(C165-D165,2))</x:f>
      </x:c>
      <x:c r="F165" s="18" t="str">
        <x:f>IF(A165="","",IF(COUNTIFS('银行到账'!$A$6:$A$505,A165)=0,"未到账",SUMIFS('银行到账'!$C$6:$C$505,'银行到账'!$A$6:$A$505,A165)))</x:f>
      </x:c>
      <x:c r="G165" s="18" t="str">
        <x:f>IF(A165="","",IF(F165="未到账","n.a.",ROUND(F165-E165,2)))</x:f>
      </x:c>
      <x:c r="H165" s="2" t="str">
        <x:f>IF(A165="","",IF(COUNTIFS('服务流水'!$A$6:$A$505,A165)&gt;1,"订单重复",IF(COUNTIFS('银行到账'!$A$6:$A$505,A165)&gt;1,"到账编号重复",IF(F165="未到账","待到账",IF(ABS(G165)&gt;0.01,"差额待核查","金额一致")))))</x:f>
      </x:c>
      <x:c r="I165" s="2"/>
      <x:c r="J165" s="2"/>
      <x:c r="K165" s="2"/>
      <x:c r="L165" s="2"/>
      <x:c r="M165" s="2"/>
      <x:c r="N165" s="2"/>
      <x:c r="O165" s="2"/>
      <x:c r="P165" s="2"/>
    </x:row>
    <x:row r="166" ht="25" customHeight="1">
      <x:c r="A166" s="2" t="str">
        <x:f>IF('服务流水'!A166="","",'服务流水'!A166)</x:f>
      </x:c>
      <x:c r="B166" s="5" t="str">
        <x:f>IF(A166="","",'服务流水'!B166)</x:f>
      </x:c>
      <x:c r="C166" s="15" t="str">
        <x:f>IF(A166="","",'服务流水'!K166)</x:f>
      </x:c>
      <x:c r="D166" s="15" t="str">
        <x:f>IF(A166="","",'服务流水'!I166)</x:f>
      </x:c>
      <x:c r="E166" s="15" t="str">
        <x:f>IF(A166="","",ROUND(C166-D166,2))</x:f>
      </x:c>
      <x:c r="F166" s="18" t="str">
        <x:f>IF(A166="","",IF(COUNTIFS('银行到账'!$A$6:$A$505,A166)=0,"未到账",SUMIFS('银行到账'!$C$6:$C$505,'银行到账'!$A$6:$A$505,A166)))</x:f>
      </x:c>
      <x:c r="G166" s="18" t="str">
        <x:f>IF(A166="","",IF(F166="未到账","n.a.",ROUND(F166-E166,2)))</x:f>
      </x:c>
      <x:c r="H166" s="2" t="str">
        <x:f>IF(A166="","",IF(COUNTIFS('服务流水'!$A$6:$A$505,A166)&gt;1,"订单重复",IF(COUNTIFS('银行到账'!$A$6:$A$505,A166)&gt;1,"到账编号重复",IF(F166="未到账","待到账",IF(ABS(G166)&gt;0.01,"差额待核查","金额一致")))))</x:f>
      </x:c>
      <x:c r="I166" s="2"/>
      <x:c r="J166" s="2"/>
      <x:c r="K166" s="2"/>
      <x:c r="L166" s="2"/>
      <x:c r="M166" s="2"/>
      <x:c r="N166" s="2"/>
      <x:c r="O166" s="2"/>
      <x:c r="P166" s="2"/>
    </x:row>
    <x:row r="167" ht="25" customHeight="1">
      <x:c r="A167" s="2" t="str">
        <x:f>IF('服务流水'!A167="","",'服务流水'!A167)</x:f>
      </x:c>
      <x:c r="B167" s="5" t="str">
        <x:f>IF(A167="","",'服务流水'!B167)</x:f>
      </x:c>
      <x:c r="C167" s="15" t="str">
        <x:f>IF(A167="","",'服务流水'!K167)</x:f>
      </x:c>
      <x:c r="D167" s="15" t="str">
        <x:f>IF(A167="","",'服务流水'!I167)</x:f>
      </x:c>
      <x:c r="E167" s="15" t="str">
        <x:f>IF(A167="","",ROUND(C167-D167,2))</x:f>
      </x:c>
      <x:c r="F167" s="18" t="str">
        <x:f>IF(A167="","",IF(COUNTIFS('银行到账'!$A$6:$A$505,A167)=0,"未到账",SUMIFS('银行到账'!$C$6:$C$505,'银行到账'!$A$6:$A$505,A167)))</x:f>
      </x:c>
      <x:c r="G167" s="18" t="str">
        <x:f>IF(A167="","",IF(F167="未到账","n.a.",ROUND(F167-E167,2)))</x:f>
      </x:c>
      <x:c r="H167" s="2" t="str">
        <x:f>IF(A167="","",IF(COUNTIFS('服务流水'!$A$6:$A$505,A167)&gt;1,"订单重复",IF(COUNTIFS('银行到账'!$A$6:$A$505,A167)&gt;1,"到账编号重复",IF(F167="未到账","待到账",IF(ABS(G167)&gt;0.01,"差额待核查","金额一致")))))</x:f>
      </x:c>
      <x:c r="I167" s="2"/>
      <x:c r="J167" s="2"/>
      <x:c r="K167" s="2"/>
      <x:c r="L167" s="2"/>
      <x:c r="M167" s="2"/>
      <x:c r="N167" s="2"/>
      <x:c r="O167" s="2"/>
      <x:c r="P167" s="2"/>
    </x:row>
    <x:row r="168" ht="25" customHeight="1">
      <x:c r="A168" s="2" t="str">
        <x:f>IF('服务流水'!A168="","",'服务流水'!A168)</x:f>
      </x:c>
      <x:c r="B168" s="5" t="str">
        <x:f>IF(A168="","",'服务流水'!B168)</x:f>
      </x:c>
      <x:c r="C168" s="15" t="str">
        <x:f>IF(A168="","",'服务流水'!K168)</x:f>
      </x:c>
      <x:c r="D168" s="15" t="str">
        <x:f>IF(A168="","",'服务流水'!I168)</x:f>
      </x:c>
      <x:c r="E168" s="15" t="str">
        <x:f>IF(A168="","",ROUND(C168-D168,2))</x:f>
      </x:c>
      <x:c r="F168" s="18" t="str">
        <x:f>IF(A168="","",IF(COUNTIFS('银行到账'!$A$6:$A$505,A168)=0,"未到账",SUMIFS('银行到账'!$C$6:$C$505,'银行到账'!$A$6:$A$505,A168)))</x:f>
      </x:c>
      <x:c r="G168" s="18" t="str">
        <x:f>IF(A168="","",IF(F168="未到账","n.a.",ROUND(F168-E168,2)))</x:f>
      </x:c>
      <x:c r="H168" s="2" t="str">
        <x:f>IF(A168="","",IF(COUNTIFS('服务流水'!$A$6:$A$505,A168)&gt;1,"订单重复",IF(COUNTIFS('银行到账'!$A$6:$A$505,A168)&gt;1,"到账编号重复",IF(F168="未到账","待到账",IF(ABS(G168)&gt;0.01,"差额待核查","金额一致")))))</x:f>
      </x:c>
      <x:c r="I168" s="2"/>
      <x:c r="J168" s="2"/>
      <x:c r="K168" s="2"/>
      <x:c r="L168" s="2"/>
      <x:c r="M168" s="2"/>
      <x:c r="N168" s="2"/>
      <x:c r="O168" s="2"/>
      <x:c r="P168" s="2"/>
    </x:row>
    <x:row r="169" ht="25" customHeight="1">
      <x:c r="A169" s="2" t="str">
        <x:f>IF('服务流水'!A169="","",'服务流水'!A169)</x:f>
      </x:c>
      <x:c r="B169" s="5" t="str">
        <x:f>IF(A169="","",'服务流水'!B169)</x:f>
      </x:c>
      <x:c r="C169" s="15" t="str">
        <x:f>IF(A169="","",'服务流水'!K169)</x:f>
      </x:c>
      <x:c r="D169" s="15" t="str">
        <x:f>IF(A169="","",'服务流水'!I169)</x:f>
      </x:c>
      <x:c r="E169" s="15" t="str">
        <x:f>IF(A169="","",ROUND(C169-D169,2))</x:f>
      </x:c>
      <x:c r="F169" s="18" t="str">
        <x:f>IF(A169="","",IF(COUNTIFS('银行到账'!$A$6:$A$505,A169)=0,"未到账",SUMIFS('银行到账'!$C$6:$C$505,'银行到账'!$A$6:$A$505,A169)))</x:f>
      </x:c>
      <x:c r="G169" s="18" t="str">
        <x:f>IF(A169="","",IF(F169="未到账","n.a.",ROUND(F169-E169,2)))</x:f>
      </x:c>
      <x:c r="H169" s="2" t="str">
        <x:f>IF(A169="","",IF(COUNTIFS('服务流水'!$A$6:$A$505,A169)&gt;1,"订单重复",IF(COUNTIFS('银行到账'!$A$6:$A$505,A169)&gt;1,"到账编号重复",IF(F169="未到账","待到账",IF(ABS(G169)&gt;0.01,"差额待核查","金额一致")))))</x:f>
      </x:c>
      <x:c r="I169" s="2"/>
      <x:c r="J169" s="2"/>
      <x:c r="K169" s="2"/>
      <x:c r="L169" s="2"/>
      <x:c r="M169" s="2"/>
      <x:c r="N169" s="2"/>
      <x:c r="O169" s="2"/>
      <x:c r="P169" s="2"/>
    </x:row>
    <x:row r="170" ht="25" customHeight="1">
      <x:c r="A170" s="2" t="str">
        <x:f>IF('服务流水'!A170="","",'服务流水'!A170)</x:f>
      </x:c>
      <x:c r="B170" s="5" t="str">
        <x:f>IF(A170="","",'服务流水'!B170)</x:f>
      </x:c>
      <x:c r="C170" s="15" t="str">
        <x:f>IF(A170="","",'服务流水'!K170)</x:f>
      </x:c>
      <x:c r="D170" s="15" t="str">
        <x:f>IF(A170="","",'服务流水'!I170)</x:f>
      </x:c>
      <x:c r="E170" s="15" t="str">
        <x:f>IF(A170="","",ROUND(C170-D170,2))</x:f>
      </x:c>
      <x:c r="F170" s="18" t="str">
        <x:f>IF(A170="","",IF(COUNTIFS('银行到账'!$A$6:$A$505,A170)=0,"未到账",SUMIFS('银行到账'!$C$6:$C$505,'银行到账'!$A$6:$A$505,A170)))</x:f>
      </x:c>
      <x:c r="G170" s="18" t="str">
        <x:f>IF(A170="","",IF(F170="未到账","n.a.",ROUND(F170-E170,2)))</x:f>
      </x:c>
      <x:c r="H170" s="2" t="str">
        <x:f>IF(A170="","",IF(COUNTIFS('服务流水'!$A$6:$A$505,A170)&gt;1,"订单重复",IF(COUNTIFS('银行到账'!$A$6:$A$505,A170)&gt;1,"到账编号重复",IF(F170="未到账","待到账",IF(ABS(G170)&gt;0.01,"差额待核查","金额一致")))))</x:f>
      </x:c>
      <x:c r="I170" s="2"/>
      <x:c r="J170" s="2"/>
      <x:c r="K170" s="2"/>
      <x:c r="L170" s="2"/>
      <x:c r="M170" s="2"/>
      <x:c r="N170" s="2"/>
      <x:c r="O170" s="2"/>
      <x:c r="P170" s="2"/>
    </x:row>
    <x:row r="171" ht="25" customHeight="1">
      <x:c r="A171" s="2" t="str">
        <x:f>IF('服务流水'!A171="","",'服务流水'!A171)</x:f>
      </x:c>
      <x:c r="B171" s="5" t="str">
        <x:f>IF(A171="","",'服务流水'!B171)</x:f>
      </x:c>
      <x:c r="C171" s="15" t="str">
        <x:f>IF(A171="","",'服务流水'!K171)</x:f>
      </x:c>
      <x:c r="D171" s="15" t="str">
        <x:f>IF(A171="","",'服务流水'!I171)</x:f>
      </x:c>
      <x:c r="E171" s="15" t="str">
        <x:f>IF(A171="","",ROUND(C171-D171,2))</x:f>
      </x:c>
      <x:c r="F171" s="18" t="str">
        <x:f>IF(A171="","",IF(COUNTIFS('银行到账'!$A$6:$A$505,A171)=0,"未到账",SUMIFS('银行到账'!$C$6:$C$505,'银行到账'!$A$6:$A$505,A171)))</x:f>
      </x:c>
      <x:c r="G171" s="18" t="str">
        <x:f>IF(A171="","",IF(F171="未到账","n.a.",ROUND(F171-E171,2)))</x:f>
      </x:c>
      <x:c r="H171" s="2" t="str">
        <x:f>IF(A171="","",IF(COUNTIFS('服务流水'!$A$6:$A$505,A171)&gt;1,"订单重复",IF(COUNTIFS('银行到账'!$A$6:$A$505,A171)&gt;1,"到账编号重复",IF(F171="未到账","待到账",IF(ABS(G171)&gt;0.01,"差额待核查","金额一致")))))</x:f>
      </x:c>
      <x:c r="I171" s="2"/>
      <x:c r="J171" s="2"/>
      <x:c r="K171" s="2"/>
      <x:c r="L171" s="2"/>
      <x:c r="M171" s="2"/>
      <x:c r="N171" s="2"/>
      <x:c r="O171" s="2"/>
      <x:c r="P171" s="2"/>
    </x:row>
    <x:row r="172" ht="25" customHeight="1">
      <x:c r="A172" s="2" t="str">
        <x:f>IF('服务流水'!A172="","",'服务流水'!A172)</x:f>
      </x:c>
      <x:c r="B172" s="5" t="str">
        <x:f>IF(A172="","",'服务流水'!B172)</x:f>
      </x:c>
      <x:c r="C172" s="15" t="str">
        <x:f>IF(A172="","",'服务流水'!K172)</x:f>
      </x:c>
      <x:c r="D172" s="15" t="str">
        <x:f>IF(A172="","",'服务流水'!I172)</x:f>
      </x:c>
      <x:c r="E172" s="15" t="str">
        <x:f>IF(A172="","",ROUND(C172-D172,2))</x:f>
      </x:c>
      <x:c r="F172" s="18" t="str">
        <x:f>IF(A172="","",IF(COUNTIFS('银行到账'!$A$6:$A$505,A172)=0,"未到账",SUMIFS('银行到账'!$C$6:$C$505,'银行到账'!$A$6:$A$505,A172)))</x:f>
      </x:c>
      <x:c r="G172" s="18" t="str">
        <x:f>IF(A172="","",IF(F172="未到账","n.a.",ROUND(F172-E172,2)))</x:f>
      </x:c>
      <x:c r="H172" s="2" t="str">
        <x:f>IF(A172="","",IF(COUNTIFS('服务流水'!$A$6:$A$505,A172)&gt;1,"订单重复",IF(COUNTIFS('银行到账'!$A$6:$A$505,A172)&gt;1,"到账编号重复",IF(F172="未到账","待到账",IF(ABS(G172)&gt;0.01,"差额待核查","金额一致")))))</x:f>
      </x:c>
      <x:c r="I172" s="2"/>
      <x:c r="J172" s="2"/>
      <x:c r="K172" s="2"/>
      <x:c r="L172" s="2"/>
      <x:c r="M172" s="2"/>
      <x:c r="N172" s="2"/>
      <x:c r="O172" s="2"/>
      <x:c r="P172" s="2"/>
    </x:row>
    <x:row r="173" ht="25" customHeight="1">
      <x:c r="A173" s="2" t="str">
        <x:f>IF('服务流水'!A173="","",'服务流水'!A173)</x:f>
      </x:c>
      <x:c r="B173" s="5" t="str">
        <x:f>IF(A173="","",'服务流水'!B173)</x:f>
      </x:c>
      <x:c r="C173" s="15" t="str">
        <x:f>IF(A173="","",'服务流水'!K173)</x:f>
      </x:c>
      <x:c r="D173" s="15" t="str">
        <x:f>IF(A173="","",'服务流水'!I173)</x:f>
      </x:c>
      <x:c r="E173" s="15" t="str">
        <x:f>IF(A173="","",ROUND(C173-D173,2))</x:f>
      </x:c>
      <x:c r="F173" s="18" t="str">
        <x:f>IF(A173="","",IF(COUNTIFS('银行到账'!$A$6:$A$505,A173)=0,"未到账",SUMIFS('银行到账'!$C$6:$C$505,'银行到账'!$A$6:$A$505,A173)))</x:f>
      </x:c>
      <x:c r="G173" s="18" t="str">
        <x:f>IF(A173="","",IF(F173="未到账","n.a.",ROUND(F173-E173,2)))</x:f>
      </x:c>
      <x:c r="H173" s="2" t="str">
        <x:f>IF(A173="","",IF(COUNTIFS('服务流水'!$A$6:$A$505,A173)&gt;1,"订单重复",IF(COUNTIFS('银行到账'!$A$6:$A$505,A173)&gt;1,"到账编号重复",IF(F173="未到账","待到账",IF(ABS(G173)&gt;0.01,"差额待核查","金额一致")))))</x:f>
      </x:c>
      <x:c r="I173" s="2"/>
      <x:c r="J173" s="2"/>
      <x:c r="K173" s="2"/>
      <x:c r="L173" s="2"/>
      <x:c r="M173" s="2"/>
      <x:c r="N173" s="2"/>
      <x:c r="O173" s="2"/>
      <x:c r="P173" s="2"/>
    </x:row>
    <x:row r="174" ht="25" customHeight="1">
      <x:c r="A174" s="2" t="str">
        <x:f>IF('服务流水'!A174="","",'服务流水'!A174)</x:f>
      </x:c>
      <x:c r="B174" s="5" t="str">
        <x:f>IF(A174="","",'服务流水'!B174)</x:f>
      </x:c>
      <x:c r="C174" s="15" t="str">
        <x:f>IF(A174="","",'服务流水'!K174)</x:f>
      </x:c>
      <x:c r="D174" s="15" t="str">
        <x:f>IF(A174="","",'服务流水'!I174)</x:f>
      </x:c>
      <x:c r="E174" s="15" t="str">
        <x:f>IF(A174="","",ROUND(C174-D174,2))</x:f>
      </x:c>
      <x:c r="F174" s="18" t="str">
        <x:f>IF(A174="","",IF(COUNTIFS('银行到账'!$A$6:$A$505,A174)=0,"未到账",SUMIFS('银行到账'!$C$6:$C$505,'银行到账'!$A$6:$A$505,A174)))</x:f>
      </x:c>
      <x:c r="G174" s="18" t="str">
        <x:f>IF(A174="","",IF(F174="未到账","n.a.",ROUND(F174-E174,2)))</x:f>
      </x:c>
      <x:c r="H174" s="2" t="str">
        <x:f>IF(A174="","",IF(COUNTIFS('服务流水'!$A$6:$A$505,A174)&gt;1,"订单重复",IF(COUNTIFS('银行到账'!$A$6:$A$505,A174)&gt;1,"到账编号重复",IF(F174="未到账","待到账",IF(ABS(G174)&gt;0.01,"差额待核查","金额一致")))))</x:f>
      </x:c>
      <x:c r="I174" s="2"/>
      <x:c r="J174" s="2"/>
      <x:c r="K174" s="2"/>
      <x:c r="L174" s="2"/>
      <x:c r="M174" s="2"/>
      <x:c r="N174" s="2"/>
      <x:c r="O174" s="2"/>
      <x:c r="P174" s="2"/>
    </x:row>
    <x:row r="175" ht="25" customHeight="1">
      <x:c r="A175" s="2" t="str">
        <x:f>IF('服务流水'!A175="","",'服务流水'!A175)</x:f>
      </x:c>
      <x:c r="B175" s="5" t="str">
        <x:f>IF(A175="","",'服务流水'!B175)</x:f>
      </x:c>
      <x:c r="C175" s="15" t="str">
        <x:f>IF(A175="","",'服务流水'!K175)</x:f>
      </x:c>
      <x:c r="D175" s="15" t="str">
        <x:f>IF(A175="","",'服务流水'!I175)</x:f>
      </x:c>
      <x:c r="E175" s="15" t="str">
        <x:f>IF(A175="","",ROUND(C175-D175,2))</x:f>
      </x:c>
      <x:c r="F175" s="18" t="str">
        <x:f>IF(A175="","",IF(COUNTIFS('银行到账'!$A$6:$A$505,A175)=0,"未到账",SUMIFS('银行到账'!$C$6:$C$505,'银行到账'!$A$6:$A$505,A175)))</x:f>
      </x:c>
      <x:c r="G175" s="18" t="str">
        <x:f>IF(A175="","",IF(F175="未到账","n.a.",ROUND(F175-E175,2)))</x:f>
      </x:c>
      <x:c r="H175" s="2" t="str">
        <x:f>IF(A175="","",IF(COUNTIFS('服务流水'!$A$6:$A$505,A175)&gt;1,"订单重复",IF(COUNTIFS('银行到账'!$A$6:$A$505,A175)&gt;1,"到账编号重复",IF(F175="未到账","待到账",IF(ABS(G175)&gt;0.01,"差额待核查","金额一致")))))</x:f>
      </x:c>
      <x:c r="I175" s="2"/>
      <x:c r="J175" s="2"/>
      <x:c r="K175" s="2"/>
      <x:c r="L175" s="2"/>
      <x:c r="M175" s="2"/>
      <x:c r="N175" s="2"/>
      <x:c r="O175" s="2"/>
      <x:c r="P175" s="2"/>
    </x:row>
    <x:row r="176" ht="25" customHeight="1">
      <x:c r="A176" s="2" t="str">
        <x:f>IF('服务流水'!A176="","",'服务流水'!A176)</x:f>
      </x:c>
      <x:c r="B176" s="5" t="str">
        <x:f>IF(A176="","",'服务流水'!B176)</x:f>
      </x:c>
      <x:c r="C176" s="15" t="str">
        <x:f>IF(A176="","",'服务流水'!K176)</x:f>
      </x:c>
      <x:c r="D176" s="15" t="str">
        <x:f>IF(A176="","",'服务流水'!I176)</x:f>
      </x:c>
      <x:c r="E176" s="15" t="str">
        <x:f>IF(A176="","",ROUND(C176-D176,2))</x:f>
      </x:c>
      <x:c r="F176" s="18" t="str">
        <x:f>IF(A176="","",IF(COUNTIFS('银行到账'!$A$6:$A$505,A176)=0,"未到账",SUMIFS('银行到账'!$C$6:$C$505,'银行到账'!$A$6:$A$505,A176)))</x:f>
      </x:c>
      <x:c r="G176" s="18" t="str">
        <x:f>IF(A176="","",IF(F176="未到账","n.a.",ROUND(F176-E176,2)))</x:f>
      </x:c>
      <x:c r="H176" s="2" t="str">
        <x:f>IF(A176="","",IF(COUNTIFS('服务流水'!$A$6:$A$505,A176)&gt;1,"订单重复",IF(COUNTIFS('银行到账'!$A$6:$A$505,A176)&gt;1,"到账编号重复",IF(F176="未到账","待到账",IF(ABS(G176)&gt;0.01,"差额待核查","金额一致")))))</x:f>
      </x:c>
      <x:c r="I176" s="2"/>
      <x:c r="J176" s="2"/>
      <x:c r="K176" s="2"/>
      <x:c r="L176" s="2"/>
      <x:c r="M176" s="2"/>
      <x:c r="N176" s="2"/>
      <x:c r="O176" s="2"/>
      <x:c r="P176" s="2"/>
    </x:row>
    <x:row r="177" ht="25" customHeight="1">
      <x:c r="A177" s="2" t="str">
        <x:f>IF('服务流水'!A177="","",'服务流水'!A177)</x:f>
      </x:c>
      <x:c r="B177" s="5" t="str">
        <x:f>IF(A177="","",'服务流水'!B177)</x:f>
      </x:c>
      <x:c r="C177" s="15" t="str">
        <x:f>IF(A177="","",'服务流水'!K177)</x:f>
      </x:c>
      <x:c r="D177" s="15" t="str">
        <x:f>IF(A177="","",'服务流水'!I177)</x:f>
      </x:c>
      <x:c r="E177" s="15" t="str">
        <x:f>IF(A177="","",ROUND(C177-D177,2))</x:f>
      </x:c>
      <x:c r="F177" s="18" t="str">
        <x:f>IF(A177="","",IF(COUNTIFS('银行到账'!$A$6:$A$505,A177)=0,"未到账",SUMIFS('银行到账'!$C$6:$C$505,'银行到账'!$A$6:$A$505,A177)))</x:f>
      </x:c>
      <x:c r="G177" s="18" t="str">
        <x:f>IF(A177="","",IF(F177="未到账","n.a.",ROUND(F177-E177,2)))</x:f>
      </x:c>
      <x:c r="H177" s="2" t="str">
        <x:f>IF(A177="","",IF(COUNTIFS('服务流水'!$A$6:$A$505,A177)&gt;1,"订单重复",IF(COUNTIFS('银行到账'!$A$6:$A$505,A177)&gt;1,"到账编号重复",IF(F177="未到账","待到账",IF(ABS(G177)&gt;0.01,"差额待核查","金额一致")))))</x:f>
      </x:c>
      <x:c r="I177" s="2"/>
      <x:c r="J177" s="2"/>
      <x:c r="K177" s="2"/>
      <x:c r="L177" s="2"/>
      <x:c r="M177" s="2"/>
      <x:c r="N177" s="2"/>
      <x:c r="O177" s="2"/>
      <x:c r="P177" s="2"/>
    </x:row>
    <x:row r="178" ht="25" customHeight="1">
      <x:c r="A178" s="2" t="str">
        <x:f>IF('服务流水'!A178="","",'服务流水'!A178)</x:f>
      </x:c>
      <x:c r="B178" s="5" t="str">
        <x:f>IF(A178="","",'服务流水'!B178)</x:f>
      </x:c>
      <x:c r="C178" s="15" t="str">
        <x:f>IF(A178="","",'服务流水'!K178)</x:f>
      </x:c>
      <x:c r="D178" s="15" t="str">
        <x:f>IF(A178="","",'服务流水'!I178)</x:f>
      </x:c>
      <x:c r="E178" s="15" t="str">
        <x:f>IF(A178="","",ROUND(C178-D178,2))</x:f>
      </x:c>
      <x:c r="F178" s="18" t="str">
        <x:f>IF(A178="","",IF(COUNTIFS('银行到账'!$A$6:$A$505,A178)=0,"未到账",SUMIFS('银行到账'!$C$6:$C$505,'银行到账'!$A$6:$A$505,A178)))</x:f>
      </x:c>
      <x:c r="G178" s="18" t="str">
        <x:f>IF(A178="","",IF(F178="未到账","n.a.",ROUND(F178-E178,2)))</x:f>
      </x:c>
      <x:c r="H178" s="2" t="str">
        <x:f>IF(A178="","",IF(COUNTIFS('服务流水'!$A$6:$A$505,A178)&gt;1,"订单重复",IF(COUNTIFS('银行到账'!$A$6:$A$505,A178)&gt;1,"到账编号重复",IF(F178="未到账","待到账",IF(ABS(G178)&gt;0.01,"差额待核查","金额一致")))))</x:f>
      </x:c>
      <x:c r="I178" s="2"/>
      <x:c r="J178" s="2"/>
      <x:c r="K178" s="2"/>
      <x:c r="L178" s="2"/>
      <x:c r="M178" s="2"/>
      <x:c r="N178" s="2"/>
      <x:c r="O178" s="2"/>
      <x:c r="P178" s="2"/>
    </x:row>
    <x:row r="179" ht="25" customHeight="1">
      <x:c r="A179" s="2" t="str">
        <x:f>IF('服务流水'!A179="","",'服务流水'!A179)</x:f>
      </x:c>
      <x:c r="B179" s="5" t="str">
        <x:f>IF(A179="","",'服务流水'!B179)</x:f>
      </x:c>
      <x:c r="C179" s="15" t="str">
        <x:f>IF(A179="","",'服务流水'!K179)</x:f>
      </x:c>
      <x:c r="D179" s="15" t="str">
        <x:f>IF(A179="","",'服务流水'!I179)</x:f>
      </x:c>
      <x:c r="E179" s="15" t="str">
        <x:f>IF(A179="","",ROUND(C179-D179,2))</x:f>
      </x:c>
      <x:c r="F179" s="18" t="str">
        <x:f>IF(A179="","",IF(COUNTIFS('银行到账'!$A$6:$A$505,A179)=0,"未到账",SUMIFS('银行到账'!$C$6:$C$505,'银行到账'!$A$6:$A$505,A179)))</x:f>
      </x:c>
      <x:c r="G179" s="18" t="str">
        <x:f>IF(A179="","",IF(F179="未到账","n.a.",ROUND(F179-E179,2)))</x:f>
      </x:c>
      <x:c r="H179" s="2" t="str">
        <x:f>IF(A179="","",IF(COUNTIFS('服务流水'!$A$6:$A$505,A179)&gt;1,"订单重复",IF(COUNTIFS('银行到账'!$A$6:$A$505,A179)&gt;1,"到账编号重复",IF(F179="未到账","待到账",IF(ABS(G179)&gt;0.01,"差额待核查","金额一致")))))</x:f>
      </x:c>
      <x:c r="I179" s="2"/>
      <x:c r="J179" s="2"/>
      <x:c r="K179" s="2"/>
      <x:c r="L179" s="2"/>
      <x:c r="M179" s="2"/>
      <x:c r="N179" s="2"/>
      <x:c r="O179" s="2"/>
      <x:c r="P179" s="2"/>
    </x:row>
    <x:row r="180" ht="25" customHeight="1">
      <x:c r="A180" s="2" t="str">
        <x:f>IF('服务流水'!A180="","",'服务流水'!A180)</x:f>
      </x:c>
      <x:c r="B180" s="5" t="str">
        <x:f>IF(A180="","",'服务流水'!B180)</x:f>
      </x:c>
      <x:c r="C180" s="15" t="str">
        <x:f>IF(A180="","",'服务流水'!K180)</x:f>
      </x:c>
      <x:c r="D180" s="15" t="str">
        <x:f>IF(A180="","",'服务流水'!I180)</x:f>
      </x:c>
      <x:c r="E180" s="15" t="str">
        <x:f>IF(A180="","",ROUND(C180-D180,2))</x:f>
      </x:c>
      <x:c r="F180" s="18" t="str">
        <x:f>IF(A180="","",IF(COUNTIFS('银行到账'!$A$6:$A$505,A180)=0,"未到账",SUMIFS('银行到账'!$C$6:$C$505,'银行到账'!$A$6:$A$505,A180)))</x:f>
      </x:c>
      <x:c r="G180" s="18" t="str">
        <x:f>IF(A180="","",IF(F180="未到账","n.a.",ROUND(F180-E180,2)))</x:f>
      </x:c>
      <x:c r="H180" s="2" t="str">
        <x:f>IF(A180="","",IF(COUNTIFS('服务流水'!$A$6:$A$505,A180)&gt;1,"订单重复",IF(COUNTIFS('银行到账'!$A$6:$A$505,A180)&gt;1,"到账编号重复",IF(F180="未到账","待到账",IF(ABS(G180)&gt;0.01,"差额待核查","金额一致")))))</x:f>
      </x:c>
      <x:c r="I180" s="2"/>
      <x:c r="J180" s="2"/>
      <x:c r="K180" s="2"/>
      <x:c r="L180" s="2"/>
      <x:c r="M180" s="2"/>
      <x:c r="N180" s="2"/>
      <x:c r="O180" s="2"/>
      <x:c r="P180" s="2"/>
    </x:row>
    <x:row r="181" ht="25" customHeight="1">
      <x:c r="A181" s="2" t="str">
        <x:f>IF('服务流水'!A181="","",'服务流水'!A181)</x:f>
      </x:c>
      <x:c r="B181" s="5" t="str">
        <x:f>IF(A181="","",'服务流水'!B181)</x:f>
      </x:c>
      <x:c r="C181" s="15" t="str">
        <x:f>IF(A181="","",'服务流水'!K181)</x:f>
      </x:c>
      <x:c r="D181" s="15" t="str">
        <x:f>IF(A181="","",'服务流水'!I181)</x:f>
      </x:c>
      <x:c r="E181" s="15" t="str">
        <x:f>IF(A181="","",ROUND(C181-D181,2))</x:f>
      </x:c>
      <x:c r="F181" s="18" t="str">
        <x:f>IF(A181="","",IF(COUNTIFS('银行到账'!$A$6:$A$505,A181)=0,"未到账",SUMIFS('银行到账'!$C$6:$C$505,'银行到账'!$A$6:$A$505,A181)))</x:f>
      </x:c>
      <x:c r="G181" s="18" t="str">
        <x:f>IF(A181="","",IF(F181="未到账","n.a.",ROUND(F181-E181,2)))</x:f>
      </x:c>
      <x:c r="H181" s="2" t="str">
        <x:f>IF(A181="","",IF(COUNTIFS('服务流水'!$A$6:$A$505,A181)&gt;1,"订单重复",IF(COUNTIFS('银行到账'!$A$6:$A$505,A181)&gt;1,"到账编号重复",IF(F181="未到账","待到账",IF(ABS(G181)&gt;0.01,"差额待核查","金额一致")))))</x:f>
      </x:c>
      <x:c r="I181" s="2"/>
      <x:c r="J181" s="2"/>
      <x:c r="K181" s="2"/>
      <x:c r="L181" s="2"/>
      <x:c r="M181" s="2"/>
      <x:c r="N181" s="2"/>
      <x:c r="O181" s="2"/>
      <x:c r="P181" s="2"/>
    </x:row>
    <x:row r="182" ht="25" customHeight="1">
      <x:c r="A182" s="2" t="str">
        <x:f>IF('服务流水'!A182="","",'服务流水'!A182)</x:f>
      </x:c>
      <x:c r="B182" s="5" t="str">
        <x:f>IF(A182="","",'服务流水'!B182)</x:f>
      </x:c>
      <x:c r="C182" s="15" t="str">
        <x:f>IF(A182="","",'服务流水'!K182)</x:f>
      </x:c>
      <x:c r="D182" s="15" t="str">
        <x:f>IF(A182="","",'服务流水'!I182)</x:f>
      </x:c>
      <x:c r="E182" s="15" t="str">
        <x:f>IF(A182="","",ROUND(C182-D182,2))</x:f>
      </x:c>
      <x:c r="F182" s="18" t="str">
        <x:f>IF(A182="","",IF(COUNTIFS('银行到账'!$A$6:$A$505,A182)=0,"未到账",SUMIFS('银行到账'!$C$6:$C$505,'银行到账'!$A$6:$A$505,A182)))</x:f>
      </x:c>
      <x:c r="G182" s="18" t="str">
        <x:f>IF(A182="","",IF(F182="未到账","n.a.",ROUND(F182-E182,2)))</x:f>
      </x:c>
      <x:c r="H182" s="2" t="str">
        <x:f>IF(A182="","",IF(COUNTIFS('服务流水'!$A$6:$A$505,A182)&gt;1,"订单重复",IF(COUNTIFS('银行到账'!$A$6:$A$505,A182)&gt;1,"到账编号重复",IF(F182="未到账","待到账",IF(ABS(G182)&gt;0.01,"差额待核查","金额一致")))))</x:f>
      </x:c>
      <x:c r="I182" s="2"/>
      <x:c r="J182" s="2"/>
      <x:c r="K182" s="2"/>
      <x:c r="L182" s="2"/>
      <x:c r="M182" s="2"/>
      <x:c r="N182" s="2"/>
      <x:c r="O182" s="2"/>
      <x:c r="P182" s="2"/>
    </x:row>
    <x:row r="183" ht="25" customHeight="1">
      <x:c r="A183" s="2" t="str">
        <x:f>IF('服务流水'!A183="","",'服务流水'!A183)</x:f>
      </x:c>
      <x:c r="B183" s="5" t="str">
        <x:f>IF(A183="","",'服务流水'!B183)</x:f>
      </x:c>
      <x:c r="C183" s="15" t="str">
        <x:f>IF(A183="","",'服务流水'!K183)</x:f>
      </x:c>
      <x:c r="D183" s="15" t="str">
        <x:f>IF(A183="","",'服务流水'!I183)</x:f>
      </x:c>
      <x:c r="E183" s="15" t="str">
        <x:f>IF(A183="","",ROUND(C183-D183,2))</x:f>
      </x:c>
      <x:c r="F183" s="18" t="str">
        <x:f>IF(A183="","",IF(COUNTIFS('银行到账'!$A$6:$A$505,A183)=0,"未到账",SUMIFS('银行到账'!$C$6:$C$505,'银行到账'!$A$6:$A$505,A183)))</x:f>
      </x:c>
      <x:c r="G183" s="18" t="str">
        <x:f>IF(A183="","",IF(F183="未到账","n.a.",ROUND(F183-E183,2)))</x:f>
      </x:c>
      <x:c r="H183" s="2" t="str">
        <x:f>IF(A183="","",IF(COUNTIFS('服务流水'!$A$6:$A$505,A183)&gt;1,"订单重复",IF(COUNTIFS('银行到账'!$A$6:$A$505,A183)&gt;1,"到账编号重复",IF(F183="未到账","待到账",IF(ABS(G183)&gt;0.01,"差额待核查","金额一致")))))</x:f>
      </x:c>
      <x:c r="I183" s="2"/>
      <x:c r="J183" s="2"/>
      <x:c r="K183" s="2"/>
      <x:c r="L183" s="2"/>
      <x:c r="M183" s="2"/>
      <x:c r="N183" s="2"/>
      <x:c r="O183" s="2"/>
      <x:c r="P183" s="2"/>
    </x:row>
    <x:row r="184" ht="25" customHeight="1">
      <x:c r="A184" s="2" t="str">
        <x:f>IF('服务流水'!A184="","",'服务流水'!A184)</x:f>
      </x:c>
      <x:c r="B184" s="5" t="str">
        <x:f>IF(A184="","",'服务流水'!B184)</x:f>
      </x:c>
      <x:c r="C184" s="15" t="str">
        <x:f>IF(A184="","",'服务流水'!K184)</x:f>
      </x:c>
      <x:c r="D184" s="15" t="str">
        <x:f>IF(A184="","",'服务流水'!I184)</x:f>
      </x:c>
      <x:c r="E184" s="15" t="str">
        <x:f>IF(A184="","",ROUND(C184-D184,2))</x:f>
      </x:c>
      <x:c r="F184" s="18" t="str">
        <x:f>IF(A184="","",IF(COUNTIFS('银行到账'!$A$6:$A$505,A184)=0,"未到账",SUMIFS('银行到账'!$C$6:$C$505,'银行到账'!$A$6:$A$505,A184)))</x:f>
      </x:c>
      <x:c r="G184" s="18" t="str">
        <x:f>IF(A184="","",IF(F184="未到账","n.a.",ROUND(F184-E184,2)))</x:f>
      </x:c>
      <x:c r="H184" s="2" t="str">
        <x:f>IF(A184="","",IF(COUNTIFS('服务流水'!$A$6:$A$505,A184)&gt;1,"订单重复",IF(COUNTIFS('银行到账'!$A$6:$A$505,A184)&gt;1,"到账编号重复",IF(F184="未到账","待到账",IF(ABS(G184)&gt;0.01,"差额待核查","金额一致")))))</x:f>
      </x:c>
      <x:c r="I184" s="2"/>
      <x:c r="J184" s="2"/>
      <x:c r="K184" s="2"/>
      <x:c r="L184" s="2"/>
      <x:c r="M184" s="2"/>
      <x:c r="N184" s="2"/>
      <x:c r="O184" s="2"/>
      <x:c r="P184" s="2"/>
    </x:row>
    <x:row r="185" ht="25" customHeight="1">
      <x:c r="A185" s="2" t="str">
        <x:f>IF('服务流水'!A185="","",'服务流水'!A185)</x:f>
      </x:c>
      <x:c r="B185" s="5" t="str">
        <x:f>IF(A185="","",'服务流水'!B185)</x:f>
      </x:c>
      <x:c r="C185" s="15" t="str">
        <x:f>IF(A185="","",'服务流水'!K185)</x:f>
      </x:c>
      <x:c r="D185" s="15" t="str">
        <x:f>IF(A185="","",'服务流水'!I185)</x:f>
      </x:c>
      <x:c r="E185" s="15" t="str">
        <x:f>IF(A185="","",ROUND(C185-D185,2))</x:f>
      </x:c>
      <x:c r="F185" s="18" t="str">
        <x:f>IF(A185="","",IF(COUNTIFS('银行到账'!$A$6:$A$505,A185)=0,"未到账",SUMIFS('银行到账'!$C$6:$C$505,'银行到账'!$A$6:$A$505,A185)))</x:f>
      </x:c>
      <x:c r="G185" s="18" t="str">
        <x:f>IF(A185="","",IF(F185="未到账","n.a.",ROUND(F185-E185,2)))</x:f>
      </x:c>
      <x:c r="H185" s="2" t="str">
        <x:f>IF(A185="","",IF(COUNTIFS('服务流水'!$A$6:$A$505,A185)&gt;1,"订单重复",IF(COUNTIFS('银行到账'!$A$6:$A$505,A185)&gt;1,"到账编号重复",IF(F185="未到账","待到账",IF(ABS(G185)&gt;0.01,"差额待核查","金额一致")))))</x:f>
      </x:c>
      <x:c r="I185" s="2"/>
      <x:c r="J185" s="2"/>
      <x:c r="K185" s="2"/>
      <x:c r="L185" s="2"/>
      <x:c r="M185" s="2"/>
      <x:c r="N185" s="2"/>
      <x:c r="O185" s="2"/>
      <x:c r="P185" s="2"/>
    </x:row>
    <x:row r="186" ht="25" customHeight="1">
      <x:c r="A186" s="2" t="str">
        <x:f>IF('服务流水'!A186="","",'服务流水'!A186)</x:f>
      </x:c>
      <x:c r="B186" s="5" t="str">
        <x:f>IF(A186="","",'服务流水'!B186)</x:f>
      </x:c>
      <x:c r="C186" s="15" t="str">
        <x:f>IF(A186="","",'服务流水'!K186)</x:f>
      </x:c>
      <x:c r="D186" s="15" t="str">
        <x:f>IF(A186="","",'服务流水'!I186)</x:f>
      </x:c>
      <x:c r="E186" s="15" t="str">
        <x:f>IF(A186="","",ROUND(C186-D186,2))</x:f>
      </x:c>
      <x:c r="F186" s="18" t="str">
        <x:f>IF(A186="","",IF(COUNTIFS('银行到账'!$A$6:$A$505,A186)=0,"未到账",SUMIFS('银行到账'!$C$6:$C$505,'银行到账'!$A$6:$A$505,A186)))</x:f>
      </x:c>
      <x:c r="G186" s="18" t="str">
        <x:f>IF(A186="","",IF(F186="未到账","n.a.",ROUND(F186-E186,2)))</x:f>
      </x:c>
      <x:c r="H186" s="2" t="str">
        <x:f>IF(A186="","",IF(COUNTIFS('服务流水'!$A$6:$A$505,A186)&gt;1,"订单重复",IF(COUNTIFS('银行到账'!$A$6:$A$505,A186)&gt;1,"到账编号重复",IF(F186="未到账","待到账",IF(ABS(G186)&gt;0.01,"差额待核查","金额一致")))))</x:f>
      </x:c>
      <x:c r="I186" s="2"/>
      <x:c r="J186" s="2"/>
      <x:c r="K186" s="2"/>
      <x:c r="L186" s="2"/>
      <x:c r="M186" s="2"/>
      <x:c r="N186" s="2"/>
      <x:c r="O186" s="2"/>
      <x:c r="P186" s="2"/>
    </x:row>
    <x:row r="187" ht="25" customHeight="1">
      <x:c r="A187" s="2" t="str">
        <x:f>IF('服务流水'!A187="","",'服务流水'!A187)</x:f>
      </x:c>
      <x:c r="B187" s="5" t="str">
        <x:f>IF(A187="","",'服务流水'!B187)</x:f>
      </x:c>
      <x:c r="C187" s="15" t="str">
        <x:f>IF(A187="","",'服务流水'!K187)</x:f>
      </x:c>
      <x:c r="D187" s="15" t="str">
        <x:f>IF(A187="","",'服务流水'!I187)</x:f>
      </x:c>
      <x:c r="E187" s="15" t="str">
        <x:f>IF(A187="","",ROUND(C187-D187,2))</x:f>
      </x:c>
      <x:c r="F187" s="18" t="str">
        <x:f>IF(A187="","",IF(COUNTIFS('银行到账'!$A$6:$A$505,A187)=0,"未到账",SUMIFS('银行到账'!$C$6:$C$505,'银行到账'!$A$6:$A$505,A187)))</x:f>
      </x:c>
      <x:c r="G187" s="18" t="str">
        <x:f>IF(A187="","",IF(F187="未到账","n.a.",ROUND(F187-E187,2)))</x:f>
      </x:c>
      <x:c r="H187" s="2" t="str">
        <x:f>IF(A187="","",IF(COUNTIFS('服务流水'!$A$6:$A$505,A187)&gt;1,"订单重复",IF(COUNTIFS('银行到账'!$A$6:$A$505,A187)&gt;1,"到账编号重复",IF(F187="未到账","待到账",IF(ABS(G187)&gt;0.01,"差额待核查","金额一致")))))</x:f>
      </x:c>
      <x:c r="I187" s="2"/>
      <x:c r="J187" s="2"/>
      <x:c r="K187" s="2"/>
      <x:c r="L187" s="2"/>
      <x:c r="M187" s="2"/>
      <x:c r="N187" s="2"/>
      <x:c r="O187" s="2"/>
      <x:c r="P187" s="2"/>
    </x:row>
    <x:row r="188" ht="25" customHeight="1">
      <x:c r="A188" s="2" t="str">
        <x:f>IF('服务流水'!A188="","",'服务流水'!A188)</x:f>
      </x:c>
      <x:c r="B188" s="5" t="str">
        <x:f>IF(A188="","",'服务流水'!B188)</x:f>
      </x:c>
      <x:c r="C188" s="15" t="str">
        <x:f>IF(A188="","",'服务流水'!K188)</x:f>
      </x:c>
      <x:c r="D188" s="15" t="str">
        <x:f>IF(A188="","",'服务流水'!I188)</x:f>
      </x:c>
      <x:c r="E188" s="15" t="str">
        <x:f>IF(A188="","",ROUND(C188-D188,2))</x:f>
      </x:c>
      <x:c r="F188" s="18" t="str">
        <x:f>IF(A188="","",IF(COUNTIFS('银行到账'!$A$6:$A$505,A188)=0,"未到账",SUMIFS('银行到账'!$C$6:$C$505,'银行到账'!$A$6:$A$505,A188)))</x:f>
      </x:c>
      <x:c r="G188" s="18" t="str">
        <x:f>IF(A188="","",IF(F188="未到账","n.a.",ROUND(F188-E188,2)))</x:f>
      </x:c>
      <x:c r="H188" s="2" t="str">
        <x:f>IF(A188="","",IF(COUNTIFS('服务流水'!$A$6:$A$505,A188)&gt;1,"订单重复",IF(COUNTIFS('银行到账'!$A$6:$A$505,A188)&gt;1,"到账编号重复",IF(F188="未到账","待到账",IF(ABS(G188)&gt;0.01,"差额待核查","金额一致")))))</x:f>
      </x:c>
      <x:c r="I188" s="2"/>
      <x:c r="J188" s="2"/>
      <x:c r="K188" s="2"/>
      <x:c r="L188" s="2"/>
      <x:c r="M188" s="2"/>
      <x:c r="N188" s="2"/>
      <x:c r="O188" s="2"/>
      <x:c r="P188" s="2"/>
    </x:row>
    <x:row r="189" ht="25" customHeight="1">
      <x:c r="A189" s="2" t="str">
        <x:f>IF('服务流水'!A189="","",'服务流水'!A189)</x:f>
      </x:c>
      <x:c r="B189" s="5" t="str">
        <x:f>IF(A189="","",'服务流水'!B189)</x:f>
      </x:c>
      <x:c r="C189" s="15" t="str">
        <x:f>IF(A189="","",'服务流水'!K189)</x:f>
      </x:c>
      <x:c r="D189" s="15" t="str">
        <x:f>IF(A189="","",'服务流水'!I189)</x:f>
      </x:c>
      <x:c r="E189" s="15" t="str">
        <x:f>IF(A189="","",ROUND(C189-D189,2))</x:f>
      </x:c>
      <x:c r="F189" s="18" t="str">
        <x:f>IF(A189="","",IF(COUNTIFS('银行到账'!$A$6:$A$505,A189)=0,"未到账",SUMIFS('银行到账'!$C$6:$C$505,'银行到账'!$A$6:$A$505,A189)))</x:f>
      </x:c>
      <x:c r="G189" s="18" t="str">
        <x:f>IF(A189="","",IF(F189="未到账","n.a.",ROUND(F189-E189,2)))</x:f>
      </x:c>
      <x:c r="H189" s="2" t="str">
        <x:f>IF(A189="","",IF(COUNTIFS('服务流水'!$A$6:$A$505,A189)&gt;1,"订单重复",IF(COUNTIFS('银行到账'!$A$6:$A$505,A189)&gt;1,"到账编号重复",IF(F189="未到账","待到账",IF(ABS(G189)&gt;0.01,"差额待核查","金额一致")))))</x:f>
      </x:c>
      <x:c r="I189" s="2"/>
      <x:c r="J189" s="2"/>
      <x:c r="K189" s="2"/>
      <x:c r="L189" s="2"/>
      <x:c r="M189" s="2"/>
      <x:c r="N189" s="2"/>
      <x:c r="O189" s="2"/>
      <x:c r="P189" s="2"/>
    </x:row>
    <x:row r="190" ht="25" customHeight="1">
      <x:c r="A190" s="2" t="str">
        <x:f>IF('服务流水'!A190="","",'服务流水'!A190)</x:f>
      </x:c>
      <x:c r="B190" s="5" t="str">
        <x:f>IF(A190="","",'服务流水'!B190)</x:f>
      </x:c>
      <x:c r="C190" s="15" t="str">
        <x:f>IF(A190="","",'服务流水'!K190)</x:f>
      </x:c>
      <x:c r="D190" s="15" t="str">
        <x:f>IF(A190="","",'服务流水'!I190)</x:f>
      </x:c>
      <x:c r="E190" s="15" t="str">
        <x:f>IF(A190="","",ROUND(C190-D190,2))</x:f>
      </x:c>
      <x:c r="F190" s="18" t="str">
        <x:f>IF(A190="","",IF(COUNTIFS('银行到账'!$A$6:$A$505,A190)=0,"未到账",SUMIFS('银行到账'!$C$6:$C$505,'银行到账'!$A$6:$A$505,A190)))</x:f>
      </x:c>
      <x:c r="G190" s="18" t="str">
        <x:f>IF(A190="","",IF(F190="未到账","n.a.",ROUND(F190-E190,2)))</x:f>
      </x:c>
      <x:c r="H190" s="2" t="str">
        <x:f>IF(A190="","",IF(COUNTIFS('服务流水'!$A$6:$A$505,A190)&gt;1,"订单重复",IF(COUNTIFS('银行到账'!$A$6:$A$505,A190)&gt;1,"到账编号重复",IF(F190="未到账","待到账",IF(ABS(G190)&gt;0.01,"差额待核查","金额一致")))))</x:f>
      </x:c>
      <x:c r="I190" s="2"/>
      <x:c r="J190" s="2"/>
      <x:c r="K190" s="2"/>
      <x:c r="L190" s="2"/>
      <x:c r="M190" s="2"/>
      <x:c r="N190" s="2"/>
      <x:c r="O190" s="2"/>
      <x:c r="P190" s="2"/>
    </x:row>
    <x:row r="191" ht="25" customHeight="1">
      <x:c r="A191" s="2" t="str">
        <x:f>IF('服务流水'!A191="","",'服务流水'!A191)</x:f>
      </x:c>
      <x:c r="B191" s="5" t="str">
        <x:f>IF(A191="","",'服务流水'!B191)</x:f>
      </x:c>
      <x:c r="C191" s="15" t="str">
        <x:f>IF(A191="","",'服务流水'!K191)</x:f>
      </x:c>
      <x:c r="D191" s="15" t="str">
        <x:f>IF(A191="","",'服务流水'!I191)</x:f>
      </x:c>
      <x:c r="E191" s="15" t="str">
        <x:f>IF(A191="","",ROUND(C191-D191,2))</x:f>
      </x:c>
      <x:c r="F191" s="18" t="str">
        <x:f>IF(A191="","",IF(COUNTIFS('银行到账'!$A$6:$A$505,A191)=0,"未到账",SUMIFS('银行到账'!$C$6:$C$505,'银行到账'!$A$6:$A$505,A191)))</x:f>
      </x:c>
      <x:c r="G191" s="18" t="str">
        <x:f>IF(A191="","",IF(F191="未到账","n.a.",ROUND(F191-E191,2)))</x:f>
      </x:c>
      <x:c r="H191" s="2" t="str">
        <x:f>IF(A191="","",IF(COUNTIFS('服务流水'!$A$6:$A$505,A191)&gt;1,"订单重复",IF(COUNTIFS('银行到账'!$A$6:$A$505,A191)&gt;1,"到账编号重复",IF(F191="未到账","待到账",IF(ABS(G191)&gt;0.01,"差额待核查","金额一致")))))</x:f>
      </x:c>
      <x:c r="I191" s="2"/>
      <x:c r="J191" s="2"/>
      <x:c r="K191" s="2"/>
      <x:c r="L191" s="2"/>
      <x:c r="M191" s="2"/>
      <x:c r="N191" s="2"/>
      <x:c r="O191" s="2"/>
      <x:c r="P191" s="2"/>
    </x:row>
    <x:row r="192" ht="25" customHeight="1">
      <x:c r="A192" s="2" t="str">
        <x:f>IF('服务流水'!A192="","",'服务流水'!A192)</x:f>
      </x:c>
      <x:c r="B192" s="5" t="str">
        <x:f>IF(A192="","",'服务流水'!B192)</x:f>
      </x:c>
      <x:c r="C192" s="15" t="str">
        <x:f>IF(A192="","",'服务流水'!K192)</x:f>
      </x:c>
      <x:c r="D192" s="15" t="str">
        <x:f>IF(A192="","",'服务流水'!I192)</x:f>
      </x:c>
      <x:c r="E192" s="15" t="str">
        <x:f>IF(A192="","",ROUND(C192-D192,2))</x:f>
      </x:c>
      <x:c r="F192" s="18" t="str">
        <x:f>IF(A192="","",IF(COUNTIFS('银行到账'!$A$6:$A$505,A192)=0,"未到账",SUMIFS('银行到账'!$C$6:$C$505,'银行到账'!$A$6:$A$505,A192)))</x:f>
      </x:c>
      <x:c r="G192" s="18" t="str">
        <x:f>IF(A192="","",IF(F192="未到账","n.a.",ROUND(F192-E192,2)))</x:f>
      </x:c>
      <x:c r="H192" s="2" t="str">
        <x:f>IF(A192="","",IF(COUNTIFS('服务流水'!$A$6:$A$505,A192)&gt;1,"订单重复",IF(COUNTIFS('银行到账'!$A$6:$A$505,A192)&gt;1,"到账编号重复",IF(F192="未到账","待到账",IF(ABS(G192)&gt;0.01,"差额待核查","金额一致")))))</x:f>
      </x:c>
      <x:c r="I192" s="2"/>
      <x:c r="J192" s="2"/>
      <x:c r="K192" s="2"/>
      <x:c r="L192" s="2"/>
      <x:c r="M192" s="2"/>
      <x:c r="N192" s="2"/>
      <x:c r="O192" s="2"/>
      <x:c r="P192" s="2"/>
    </x:row>
    <x:row r="193" ht="25" customHeight="1">
      <x:c r="A193" s="2" t="str">
        <x:f>IF('服务流水'!A193="","",'服务流水'!A193)</x:f>
      </x:c>
      <x:c r="B193" s="5" t="str">
        <x:f>IF(A193="","",'服务流水'!B193)</x:f>
      </x:c>
      <x:c r="C193" s="15" t="str">
        <x:f>IF(A193="","",'服务流水'!K193)</x:f>
      </x:c>
      <x:c r="D193" s="15" t="str">
        <x:f>IF(A193="","",'服务流水'!I193)</x:f>
      </x:c>
      <x:c r="E193" s="15" t="str">
        <x:f>IF(A193="","",ROUND(C193-D193,2))</x:f>
      </x:c>
      <x:c r="F193" s="18" t="str">
        <x:f>IF(A193="","",IF(COUNTIFS('银行到账'!$A$6:$A$505,A193)=0,"未到账",SUMIFS('银行到账'!$C$6:$C$505,'银行到账'!$A$6:$A$505,A193)))</x:f>
      </x:c>
      <x:c r="G193" s="18" t="str">
        <x:f>IF(A193="","",IF(F193="未到账","n.a.",ROUND(F193-E193,2)))</x:f>
      </x:c>
      <x:c r="H193" s="2" t="str">
        <x:f>IF(A193="","",IF(COUNTIFS('服务流水'!$A$6:$A$505,A193)&gt;1,"订单重复",IF(COUNTIFS('银行到账'!$A$6:$A$505,A193)&gt;1,"到账编号重复",IF(F193="未到账","待到账",IF(ABS(G193)&gt;0.01,"差额待核查","金额一致")))))</x:f>
      </x:c>
      <x:c r="I193" s="2"/>
      <x:c r="J193" s="2"/>
      <x:c r="K193" s="2"/>
      <x:c r="L193" s="2"/>
      <x:c r="M193" s="2"/>
      <x:c r="N193" s="2"/>
      <x:c r="O193" s="2"/>
      <x:c r="P193" s="2"/>
    </x:row>
    <x:row r="194" ht="25" customHeight="1">
      <x:c r="A194" s="2" t="str">
        <x:f>IF('服务流水'!A194="","",'服务流水'!A194)</x:f>
      </x:c>
      <x:c r="B194" s="5" t="str">
        <x:f>IF(A194="","",'服务流水'!B194)</x:f>
      </x:c>
      <x:c r="C194" s="15" t="str">
        <x:f>IF(A194="","",'服务流水'!K194)</x:f>
      </x:c>
      <x:c r="D194" s="15" t="str">
        <x:f>IF(A194="","",'服务流水'!I194)</x:f>
      </x:c>
      <x:c r="E194" s="15" t="str">
        <x:f>IF(A194="","",ROUND(C194-D194,2))</x:f>
      </x:c>
      <x:c r="F194" s="18" t="str">
        <x:f>IF(A194="","",IF(COUNTIFS('银行到账'!$A$6:$A$505,A194)=0,"未到账",SUMIFS('银行到账'!$C$6:$C$505,'银行到账'!$A$6:$A$505,A194)))</x:f>
      </x:c>
      <x:c r="G194" s="18" t="str">
        <x:f>IF(A194="","",IF(F194="未到账","n.a.",ROUND(F194-E194,2)))</x:f>
      </x:c>
      <x:c r="H194" s="2" t="str">
        <x:f>IF(A194="","",IF(COUNTIFS('服务流水'!$A$6:$A$505,A194)&gt;1,"订单重复",IF(COUNTIFS('银行到账'!$A$6:$A$505,A194)&gt;1,"到账编号重复",IF(F194="未到账","待到账",IF(ABS(G194)&gt;0.01,"差额待核查","金额一致")))))</x:f>
      </x:c>
      <x:c r="I194" s="2"/>
      <x:c r="J194" s="2"/>
      <x:c r="K194" s="2"/>
      <x:c r="L194" s="2"/>
      <x:c r="M194" s="2"/>
      <x:c r="N194" s="2"/>
      <x:c r="O194" s="2"/>
      <x:c r="P194" s="2"/>
    </x:row>
    <x:row r="195" ht="25" customHeight="1">
      <x:c r="A195" s="2" t="str">
        <x:f>IF('服务流水'!A195="","",'服务流水'!A195)</x:f>
      </x:c>
      <x:c r="B195" s="5" t="str">
        <x:f>IF(A195="","",'服务流水'!B195)</x:f>
      </x:c>
      <x:c r="C195" s="15" t="str">
        <x:f>IF(A195="","",'服务流水'!K195)</x:f>
      </x:c>
      <x:c r="D195" s="15" t="str">
        <x:f>IF(A195="","",'服务流水'!I195)</x:f>
      </x:c>
      <x:c r="E195" s="15" t="str">
        <x:f>IF(A195="","",ROUND(C195-D195,2))</x:f>
      </x:c>
      <x:c r="F195" s="18" t="str">
        <x:f>IF(A195="","",IF(COUNTIFS('银行到账'!$A$6:$A$505,A195)=0,"未到账",SUMIFS('银行到账'!$C$6:$C$505,'银行到账'!$A$6:$A$505,A195)))</x:f>
      </x:c>
      <x:c r="G195" s="18" t="str">
        <x:f>IF(A195="","",IF(F195="未到账","n.a.",ROUND(F195-E195,2)))</x:f>
      </x:c>
      <x:c r="H195" s="2" t="str">
        <x:f>IF(A195="","",IF(COUNTIFS('服务流水'!$A$6:$A$505,A195)&gt;1,"订单重复",IF(COUNTIFS('银行到账'!$A$6:$A$505,A195)&gt;1,"到账编号重复",IF(F195="未到账","待到账",IF(ABS(G195)&gt;0.01,"差额待核查","金额一致")))))</x:f>
      </x:c>
      <x:c r="I195" s="2"/>
      <x:c r="J195" s="2"/>
      <x:c r="K195" s="2"/>
      <x:c r="L195" s="2"/>
      <x:c r="M195" s="2"/>
      <x:c r="N195" s="2"/>
      <x:c r="O195" s="2"/>
      <x:c r="P195" s="2"/>
    </x:row>
    <x:row r="196" ht="25" customHeight="1">
      <x:c r="A196" s="2" t="str">
        <x:f>IF('服务流水'!A196="","",'服务流水'!A196)</x:f>
      </x:c>
      <x:c r="B196" s="5" t="str">
        <x:f>IF(A196="","",'服务流水'!B196)</x:f>
      </x:c>
      <x:c r="C196" s="15" t="str">
        <x:f>IF(A196="","",'服务流水'!K196)</x:f>
      </x:c>
      <x:c r="D196" s="15" t="str">
        <x:f>IF(A196="","",'服务流水'!I196)</x:f>
      </x:c>
      <x:c r="E196" s="15" t="str">
        <x:f>IF(A196="","",ROUND(C196-D196,2))</x:f>
      </x:c>
      <x:c r="F196" s="18" t="str">
        <x:f>IF(A196="","",IF(COUNTIFS('银行到账'!$A$6:$A$505,A196)=0,"未到账",SUMIFS('银行到账'!$C$6:$C$505,'银行到账'!$A$6:$A$505,A196)))</x:f>
      </x:c>
      <x:c r="G196" s="18" t="str">
        <x:f>IF(A196="","",IF(F196="未到账","n.a.",ROUND(F196-E196,2)))</x:f>
      </x:c>
      <x:c r="H196" s="2" t="str">
        <x:f>IF(A196="","",IF(COUNTIFS('服务流水'!$A$6:$A$505,A196)&gt;1,"订单重复",IF(COUNTIFS('银行到账'!$A$6:$A$505,A196)&gt;1,"到账编号重复",IF(F196="未到账","待到账",IF(ABS(G196)&gt;0.01,"差额待核查","金额一致")))))</x:f>
      </x:c>
      <x:c r="I196" s="2"/>
      <x:c r="J196" s="2"/>
      <x:c r="K196" s="2"/>
      <x:c r="L196" s="2"/>
      <x:c r="M196" s="2"/>
      <x:c r="N196" s="2"/>
      <x:c r="O196" s="2"/>
      <x:c r="P196" s="2"/>
    </x:row>
    <x:row r="197" ht="25" customHeight="1">
      <x:c r="A197" s="2" t="str">
        <x:f>IF('服务流水'!A197="","",'服务流水'!A197)</x:f>
      </x:c>
      <x:c r="B197" s="5" t="str">
        <x:f>IF(A197="","",'服务流水'!B197)</x:f>
      </x:c>
      <x:c r="C197" s="15" t="str">
        <x:f>IF(A197="","",'服务流水'!K197)</x:f>
      </x:c>
      <x:c r="D197" s="15" t="str">
        <x:f>IF(A197="","",'服务流水'!I197)</x:f>
      </x:c>
      <x:c r="E197" s="15" t="str">
        <x:f>IF(A197="","",ROUND(C197-D197,2))</x:f>
      </x:c>
      <x:c r="F197" s="18" t="str">
        <x:f>IF(A197="","",IF(COUNTIFS('银行到账'!$A$6:$A$505,A197)=0,"未到账",SUMIFS('银行到账'!$C$6:$C$505,'银行到账'!$A$6:$A$505,A197)))</x:f>
      </x:c>
      <x:c r="G197" s="18" t="str">
        <x:f>IF(A197="","",IF(F197="未到账","n.a.",ROUND(F197-E197,2)))</x:f>
      </x:c>
      <x:c r="H197" s="2" t="str">
        <x:f>IF(A197="","",IF(COUNTIFS('服务流水'!$A$6:$A$505,A197)&gt;1,"订单重复",IF(COUNTIFS('银行到账'!$A$6:$A$505,A197)&gt;1,"到账编号重复",IF(F197="未到账","待到账",IF(ABS(G197)&gt;0.01,"差额待核查","金额一致")))))</x:f>
      </x:c>
      <x:c r="I197" s="2"/>
      <x:c r="J197" s="2"/>
      <x:c r="K197" s="2"/>
      <x:c r="L197" s="2"/>
      <x:c r="M197" s="2"/>
      <x:c r="N197" s="2"/>
      <x:c r="O197" s="2"/>
      <x:c r="P197" s="2"/>
    </x:row>
    <x:row r="198" ht="25" customHeight="1">
      <x:c r="A198" s="2" t="str">
        <x:f>IF('服务流水'!A198="","",'服务流水'!A198)</x:f>
      </x:c>
      <x:c r="B198" s="5" t="str">
        <x:f>IF(A198="","",'服务流水'!B198)</x:f>
      </x:c>
      <x:c r="C198" s="15" t="str">
        <x:f>IF(A198="","",'服务流水'!K198)</x:f>
      </x:c>
      <x:c r="D198" s="15" t="str">
        <x:f>IF(A198="","",'服务流水'!I198)</x:f>
      </x:c>
      <x:c r="E198" s="15" t="str">
        <x:f>IF(A198="","",ROUND(C198-D198,2))</x:f>
      </x:c>
      <x:c r="F198" s="18" t="str">
        <x:f>IF(A198="","",IF(COUNTIFS('银行到账'!$A$6:$A$505,A198)=0,"未到账",SUMIFS('银行到账'!$C$6:$C$505,'银行到账'!$A$6:$A$505,A198)))</x:f>
      </x:c>
      <x:c r="G198" s="18" t="str">
        <x:f>IF(A198="","",IF(F198="未到账","n.a.",ROUND(F198-E198,2)))</x:f>
      </x:c>
      <x:c r="H198" s="2" t="str">
        <x:f>IF(A198="","",IF(COUNTIFS('服务流水'!$A$6:$A$505,A198)&gt;1,"订单重复",IF(COUNTIFS('银行到账'!$A$6:$A$505,A198)&gt;1,"到账编号重复",IF(F198="未到账","待到账",IF(ABS(G198)&gt;0.01,"差额待核查","金额一致")))))</x:f>
      </x:c>
      <x:c r="I198" s="2"/>
      <x:c r="J198" s="2"/>
      <x:c r="K198" s="2"/>
      <x:c r="L198" s="2"/>
      <x:c r="M198" s="2"/>
      <x:c r="N198" s="2"/>
      <x:c r="O198" s="2"/>
      <x:c r="P198" s="2"/>
    </x:row>
    <x:row r="199" ht="25" customHeight="1">
      <x:c r="A199" s="2" t="str">
        <x:f>IF('服务流水'!A199="","",'服务流水'!A199)</x:f>
      </x:c>
      <x:c r="B199" s="5" t="str">
        <x:f>IF(A199="","",'服务流水'!B199)</x:f>
      </x:c>
      <x:c r="C199" s="15" t="str">
        <x:f>IF(A199="","",'服务流水'!K199)</x:f>
      </x:c>
      <x:c r="D199" s="15" t="str">
        <x:f>IF(A199="","",'服务流水'!I199)</x:f>
      </x:c>
      <x:c r="E199" s="15" t="str">
        <x:f>IF(A199="","",ROUND(C199-D199,2))</x:f>
      </x:c>
      <x:c r="F199" s="18" t="str">
        <x:f>IF(A199="","",IF(COUNTIFS('银行到账'!$A$6:$A$505,A199)=0,"未到账",SUMIFS('银行到账'!$C$6:$C$505,'银行到账'!$A$6:$A$505,A199)))</x:f>
      </x:c>
      <x:c r="G199" s="18" t="str">
        <x:f>IF(A199="","",IF(F199="未到账","n.a.",ROUND(F199-E199,2)))</x:f>
      </x:c>
      <x:c r="H199" s="2" t="str">
        <x:f>IF(A199="","",IF(COUNTIFS('服务流水'!$A$6:$A$505,A199)&gt;1,"订单重复",IF(COUNTIFS('银行到账'!$A$6:$A$505,A199)&gt;1,"到账编号重复",IF(F199="未到账","待到账",IF(ABS(G199)&gt;0.01,"差额待核查","金额一致")))))</x:f>
      </x:c>
      <x:c r="I199" s="2"/>
      <x:c r="J199" s="2"/>
      <x:c r="K199" s="2"/>
      <x:c r="L199" s="2"/>
      <x:c r="M199" s="2"/>
      <x:c r="N199" s="2"/>
      <x:c r="O199" s="2"/>
      <x:c r="P199" s="2"/>
    </x:row>
    <x:row r="200" ht="25" customHeight="1">
      <x:c r="A200" s="2" t="str">
        <x:f>IF('服务流水'!A200="","",'服务流水'!A200)</x:f>
      </x:c>
      <x:c r="B200" s="5" t="str">
        <x:f>IF(A200="","",'服务流水'!B200)</x:f>
      </x:c>
      <x:c r="C200" s="15" t="str">
        <x:f>IF(A200="","",'服务流水'!K200)</x:f>
      </x:c>
      <x:c r="D200" s="15" t="str">
        <x:f>IF(A200="","",'服务流水'!I200)</x:f>
      </x:c>
      <x:c r="E200" s="15" t="str">
        <x:f>IF(A200="","",ROUND(C200-D200,2))</x:f>
      </x:c>
      <x:c r="F200" s="18" t="str">
        <x:f>IF(A200="","",IF(COUNTIFS('银行到账'!$A$6:$A$505,A200)=0,"未到账",SUMIFS('银行到账'!$C$6:$C$505,'银行到账'!$A$6:$A$505,A200)))</x:f>
      </x:c>
      <x:c r="G200" s="18" t="str">
        <x:f>IF(A200="","",IF(F200="未到账","n.a.",ROUND(F200-E200,2)))</x:f>
      </x:c>
      <x:c r="H200" s="2" t="str">
        <x:f>IF(A200="","",IF(COUNTIFS('服务流水'!$A$6:$A$505,A200)&gt;1,"订单重复",IF(COUNTIFS('银行到账'!$A$6:$A$505,A200)&gt;1,"到账编号重复",IF(F200="未到账","待到账",IF(ABS(G200)&gt;0.01,"差额待核查","金额一致")))))</x:f>
      </x:c>
      <x:c r="I200" s="2"/>
      <x:c r="J200" s="2"/>
      <x:c r="K200" s="2"/>
      <x:c r="L200" s="2"/>
      <x:c r="M200" s="2"/>
      <x:c r="N200" s="2"/>
      <x:c r="O200" s="2"/>
      <x:c r="P200" s="2"/>
    </x:row>
    <x:row r="201" ht="25" customHeight="1">
      <x:c r="A201" s="2" t="str">
        <x:f>IF('服务流水'!A201="","",'服务流水'!A201)</x:f>
      </x:c>
      <x:c r="B201" s="5" t="str">
        <x:f>IF(A201="","",'服务流水'!B201)</x:f>
      </x:c>
      <x:c r="C201" s="15" t="str">
        <x:f>IF(A201="","",'服务流水'!K201)</x:f>
      </x:c>
      <x:c r="D201" s="15" t="str">
        <x:f>IF(A201="","",'服务流水'!I201)</x:f>
      </x:c>
      <x:c r="E201" s="15" t="str">
        <x:f>IF(A201="","",ROUND(C201-D201,2))</x:f>
      </x:c>
      <x:c r="F201" s="18" t="str">
        <x:f>IF(A201="","",IF(COUNTIFS('银行到账'!$A$6:$A$505,A201)=0,"未到账",SUMIFS('银行到账'!$C$6:$C$505,'银行到账'!$A$6:$A$505,A201)))</x:f>
      </x:c>
      <x:c r="G201" s="18" t="str">
        <x:f>IF(A201="","",IF(F201="未到账","n.a.",ROUND(F201-E201,2)))</x:f>
      </x:c>
      <x:c r="H201" s="2" t="str">
        <x:f>IF(A201="","",IF(COUNTIFS('服务流水'!$A$6:$A$505,A201)&gt;1,"订单重复",IF(COUNTIFS('银行到账'!$A$6:$A$505,A201)&gt;1,"到账编号重复",IF(F201="未到账","待到账",IF(ABS(G201)&gt;0.01,"差额待核查","金额一致")))))</x:f>
      </x:c>
      <x:c r="I201" s="2"/>
      <x:c r="J201" s="2"/>
      <x:c r="K201" s="2"/>
      <x:c r="L201" s="2"/>
      <x:c r="M201" s="2"/>
      <x:c r="N201" s="2"/>
      <x:c r="O201" s="2"/>
      <x:c r="P201" s="2"/>
    </x:row>
    <x:row r="202" ht="25" customHeight="1">
      <x:c r="A202" s="2" t="str">
        <x:f>IF('服务流水'!A202="","",'服务流水'!A202)</x:f>
      </x:c>
      <x:c r="B202" s="5" t="str">
        <x:f>IF(A202="","",'服务流水'!B202)</x:f>
      </x:c>
      <x:c r="C202" s="15" t="str">
        <x:f>IF(A202="","",'服务流水'!K202)</x:f>
      </x:c>
      <x:c r="D202" s="15" t="str">
        <x:f>IF(A202="","",'服务流水'!I202)</x:f>
      </x:c>
      <x:c r="E202" s="15" t="str">
        <x:f>IF(A202="","",ROUND(C202-D202,2))</x:f>
      </x:c>
      <x:c r="F202" s="18" t="str">
        <x:f>IF(A202="","",IF(COUNTIFS('银行到账'!$A$6:$A$505,A202)=0,"未到账",SUMIFS('银行到账'!$C$6:$C$505,'银行到账'!$A$6:$A$505,A202)))</x:f>
      </x:c>
      <x:c r="G202" s="18" t="str">
        <x:f>IF(A202="","",IF(F202="未到账","n.a.",ROUND(F202-E202,2)))</x:f>
      </x:c>
      <x:c r="H202" s="2" t="str">
        <x:f>IF(A202="","",IF(COUNTIFS('服务流水'!$A$6:$A$505,A202)&gt;1,"订单重复",IF(COUNTIFS('银行到账'!$A$6:$A$505,A202)&gt;1,"到账编号重复",IF(F202="未到账","待到账",IF(ABS(G202)&gt;0.01,"差额待核查","金额一致")))))</x:f>
      </x:c>
      <x:c r="I202" s="2"/>
      <x:c r="J202" s="2"/>
      <x:c r="K202" s="2"/>
      <x:c r="L202" s="2"/>
      <x:c r="M202" s="2"/>
      <x:c r="N202" s="2"/>
      <x:c r="O202" s="2"/>
      <x:c r="P202" s="2"/>
    </x:row>
    <x:row r="203" ht="25" customHeight="1">
      <x:c r="A203" s="2" t="str">
        <x:f>IF('服务流水'!A203="","",'服务流水'!A203)</x:f>
      </x:c>
      <x:c r="B203" s="5" t="str">
        <x:f>IF(A203="","",'服务流水'!B203)</x:f>
      </x:c>
      <x:c r="C203" s="15" t="str">
        <x:f>IF(A203="","",'服务流水'!K203)</x:f>
      </x:c>
      <x:c r="D203" s="15" t="str">
        <x:f>IF(A203="","",'服务流水'!I203)</x:f>
      </x:c>
      <x:c r="E203" s="15" t="str">
        <x:f>IF(A203="","",ROUND(C203-D203,2))</x:f>
      </x:c>
      <x:c r="F203" s="18" t="str">
        <x:f>IF(A203="","",IF(COUNTIFS('银行到账'!$A$6:$A$505,A203)=0,"未到账",SUMIFS('银行到账'!$C$6:$C$505,'银行到账'!$A$6:$A$505,A203)))</x:f>
      </x:c>
      <x:c r="G203" s="18" t="str">
        <x:f>IF(A203="","",IF(F203="未到账","n.a.",ROUND(F203-E203,2)))</x:f>
      </x:c>
      <x:c r="H203" s="2" t="str">
        <x:f>IF(A203="","",IF(COUNTIFS('服务流水'!$A$6:$A$505,A203)&gt;1,"订单重复",IF(COUNTIFS('银行到账'!$A$6:$A$505,A203)&gt;1,"到账编号重复",IF(F203="未到账","待到账",IF(ABS(G203)&gt;0.01,"差额待核查","金额一致")))))</x:f>
      </x:c>
      <x:c r="I203" s="2"/>
      <x:c r="J203" s="2"/>
      <x:c r="K203" s="2"/>
      <x:c r="L203" s="2"/>
      <x:c r="M203" s="2"/>
      <x:c r="N203" s="2"/>
      <x:c r="O203" s="2"/>
      <x:c r="P203" s="2"/>
    </x:row>
    <x:row r="204" ht="25" customHeight="1">
      <x:c r="A204" s="2" t="str">
        <x:f>IF('服务流水'!A204="","",'服务流水'!A204)</x:f>
      </x:c>
      <x:c r="B204" s="5" t="str">
        <x:f>IF(A204="","",'服务流水'!B204)</x:f>
      </x:c>
      <x:c r="C204" s="15" t="str">
        <x:f>IF(A204="","",'服务流水'!K204)</x:f>
      </x:c>
      <x:c r="D204" s="15" t="str">
        <x:f>IF(A204="","",'服务流水'!I204)</x:f>
      </x:c>
      <x:c r="E204" s="15" t="str">
        <x:f>IF(A204="","",ROUND(C204-D204,2))</x:f>
      </x:c>
      <x:c r="F204" s="18" t="str">
        <x:f>IF(A204="","",IF(COUNTIFS('银行到账'!$A$6:$A$505,A204)=0,"未到账",SUMIFS('银行到账'!$C$6:$C$505,'银行到账'!$A$6:$A$505,A204)))</x:f>
      </x:c>
      <x:c r="G204" s="18" t="str">
        <x:f>IF(A204="","",IF(F204="未到账","n.a.",ROUND(F204-E204,2)))</x:f>
      </x:c>
      <x:c r="H204" s="2" t="str">
        <x:f>IF(A204="","",IF(COUNTIFS('服务流水'!$A$6:$A$505,A204)&gt;1,"订单重复",IF(COUNTIFS('银行到账'!$A$6:$A$505,A204)&gt;1,"到账编号重复",IF(F204="未到账","待到账",IF(ABS(G204)&gt;0.01,"差额待核查","金额一致")))))</x:f>
      </x:c>
      <x:c r="I204" s="2"/>
      <x:c r="J204" s="2"/>
      <x:c r="K204" s="2"/>
      <x:c r="L204" s="2"/>
      <x:c r="M204" s="2"/>
      <x:c r="N204" s="2"/>
      <x:c r="O204" s="2"/>
      <x:c r="P204" s="2"/>
    </x:row>
    <x:row r="205" ht="25" customHeight="1">
      <x:c r="A205" s="2" t="str">
        <x:f>IF('服务流水'!A205="","",'服务流水'!A205)</x:f>
      </x:c>
      <x:c r="B205" s="5" t="str">
        <x:f>IF(A205="","",'服务流水'!B205)</x:f>
      </x:c>
      <x:c r="C205" s="15" t="str">
        <x:f>IF(A205="","",'服务流水'!K205)</x:f>
      </x:c>
      <x:c r="D205" s="15" t="str">
        <x:f>IF(A205="","",'服务流水'!I205)</x:f>
      </x:c>
      <x:c r="E205" s="15" t="str">
        <x:f>IF(A205="","",ROUND(C205-D205,2))</x:f>
      </x:c>
      <x:c r="F205" s="18" t="str">
        <x:f>IF(A205="","",IF(COUNTIFS('银行到账'!$A$6:$A$505,A205)=0,"未到账",SUMIFS('银行到账'!$C$6:$C$505,'银行到账'!$A$6:$A$505,A205)))</x:f>
      </x:c>
      <x:c r="G205" s="18" t="str">
        <x:f>IF(A205="","",IF(F205="未到账","n.a.",ROUND(F205-E205,2)))</x:f>
      </x:c>
      <x:c r="H205" s="2" t="str">
        <x:f>IF(A205="","",IF(COUNTIFS('服务流水'!$A$6:$A$505,A205)&gt;1,"订单重复",IF(COUNTIFS('银行到账'!$A$6:$A$505,A205)&gt;1,"到账编号重复",IF(F205="未到账","待到账",IF(ABS(G205)&gt;0.01,"差额待核查","金额一致")))))</x:f>
      </x:c>
      <x:c r="I205" s="2"/>
      <x:c r="J205" s="2"/>
      <x:c r="K205" s="2"/>
      <x:c r="L205" s="2"/>
      <x:c r="M205" s="2"/>
      <x:c r="N205" s="2"/>
      <x:c r="O205" s="2"/>
      <x:c r="P205" s="2"/>
    </x:row>
    <x:row r="206" ht="25" customHeight="1">
      <x:c r="A206" s="2" t="str">
        <x:f>IF('服务流水'!A206="","",'服务流水'!A206)</x:f>
      </x:c>
      <x:c r="B206" s="5" t="str">
        <x:f>IF(A206="","",'服务流水'!B206)</x:f>
      </x:c>
      <x:c r="C206" s="15" t="str">
        <x:f>IF(A206="","",'服务流水'!K206)</x:f>
      </x:c>
      <x:c r="D206" s="15" t="str">
        <x:f>IF(A206="","",'服务流水'!I206)</x:f>
      </x:c>
      <x:c r="E206" s="15" t="str">
        <x:f>IF(A206="","",ROUND(C206-D206,2))</x:f>
      </x:c>
      <x:c r="F206" s="18" t="str">
        <x:f>IF(A206="","",IF(COUNTIFS('银行到账'!$A$6:$A$505,A206)=0,"未到账",SUMIFS('银行到账'!$C$6:$C$505,'银行到账'!$A$6:$A$505,A206)))</x:f>
      </x:c>
      <x:c r="G206" s="18" t="str">
        <x:f>IF(A206="","",IF(F206="未到账","n.a.",ROUND(F206-E206,2)))</x:f>
      </x:c>
      <x:c r="H206" s="2" t="str">
        <x:f>IF(A206="","",IF(COUNTIFS('服务流水'!$A$6:$A$505,A206)&gt;1,"订单重复",IF(COUNTIFS('银行到账'!$A$6:$A$505,A206)&gt;1,"到账编号重复",IF(F206="未到账","待到账",IF(ABS(G206)&gt;0.01,"差额待核查","金额一致")))))</x:f>
      </x:c>
      <x:c r="I206" s="2"/>
      <x:c r="J206" s="2"/>
      <x:c r="K206" s="2"/>
      <x:c r="L206" s="2"/>
      <x:c r="M206" s="2"/>
      <x:c r="N206" s="2"/>
      <x:c r="O206" s="2"/>
      <x:c r="P206" s="2"/>
    </x:row>
    <x:row r="207" ht="25" customHeight="1">
      <x:c r="A207" s="2" t="str">
        <x:f>IF('服务流水'!A207="","",'服务流水'!A207)</x:f>
      </x:c>
      <x:c r="B207" s="5" t="str">
        <x:f>IF(A207="","",'服务流水'!B207)</x:f>
      </x:c>
      <x:c r="C207" s="15" t="str">
        <x:f>IF(A207="","",'服务流水'!K207)</x:f>
      </x:c>
      <x:c r="D207" s="15" t="str">
        <x:f>IF(A207="","",'服务流水'!I207)</x:f>
      </x:c>
      <x:c r="E207" s="15" t="str">
        <x:f>IF(A207="","",ROUND(C207-D207,2))</x:f>
      </x:c>
      <x:c r="F207" s="18" t="str">
        <x:f>IF(A207="","",IF(COUNTIFS('银行到账'!$A$6:$A$505,A207)=0,"未到账",SUMIFS('银行到账'!$C$6:$C$505,'银行到账'!$A$6:$A$505,A207)))</x:f>
      </x:c>
      <x:c r="G207" s="18" t="str">
        <x:f>IF(A207="","",IF(F207="未到账","n.a.",ROUND(F207-E207,2)))</x:f>
      </x:c>
      <x:c r="H207" s="2" t="str">
        <x:f>IF(A207="","",IF(COUNTIFS('服务流水'!$A$6:$A$505,A207)&gt;1,"订单重复",IF(COUNTIFS('银行到账'!$A$6:$A$505,A207)&gt;1,"到账编号重复",IF(F207="未到账","待到账",IF(ABS(G207)&gt;0.01,"差额待核查","金额一致")))))</x:f>
      </x:c>
      <x:c r="I207" s="2"/>
      <x:c r="J207" s="2"/>
      <x:c r="K207" s="2"/>
      <x:c r="L207" s="2"/>
      <x:c r="M207" s="2"/>
      <x:c r="N207" s="2"/>
      <x:c r="O207" s="2"/>
      <x:c r="P207" s="2"/>
    </x:row>
    <x:row r="208" ht="25" customHeight="1">
      <x:c r="A208" s="2" t="str">
        <x:f>IF('服务流水'!A208="","",'服务流水'!A208)</x:f>
      </x:c>
      <x:c r="B208" s="5" t="str">
        <x:f>IF(A208="","",'服务流水'!B208)</x:f>
      </x:c>
      <x:c r="C208" s="15" t="str">
        <x:f>IF(A208="","",'服务流水'!K208)</x:f>
      </x:c>
      <x:c r="D208" s="15" t="str">
        <x:f>IF(A208="","",'服务流水'!I208)</x:f>
      </x:c>
      <x:c r="E208" s="15" t="str">
        <x:f>IF(A208="","",ROUND(C208-D208,2))</x:f>
      </x:c>
      <x:c r="F208" s="18" t="str">
        <x:f>IF(A208="","",IF(COUNTIFS('银行到账'!$A$6:$A$505,A208)=0,"未到账",SUMIFS('银行到账'!$C$6:$C$505,'银行到账'!$A$6:$A$505,A208)))</x:f>
      </x:c>
      <x:c r="G208" s="18" t="str">
        <x:f>IF(A208="","",IF(F208="未到账","n.a.",ROUND(F208-E208,2)))</x:f>
      </x:c>
      <x:c r="H208" s="2" t="str">
        <x:f>IF(A208="","",IF(COUNTIFS('服务流水'!$A$6:$A$505,A208)&gt;1,"订单重复",IF(COUNTIFS('银行到账'!$A$6:$A$505,A208)&gt;1,"到账编号重复",IF(F208="未到账","待到账",IF(ABS(G208)&gt;0.01,"差额待核查","金额一致")))))</x:f>
      </x:c>
      <x:c r="I208" s="2"/>
      <x:c r="J208" s="2"/>
      <x:c r="K208" s="2"/>
      <x:c r="L208" s="2"/>
      <x:c r="M208" s="2"/>
      <x:c r="N208" s="2"/>
      <x:c r="O208" s="2"/>
      <x:c r="P208" s="2"/>
    </x:row>
    <x:row r="209" ht="25" customHeight="1">
      <x:c r="A209" s="2" t="str">
        <x:f>IF('服务流水'!A209="","",'服务流水'!A209)</x:f>
      </x:c>
      <x:c r="B209" s="5" t="str">
        <x:f>IF(A209="","",'服务流水'!B209)</x:f>
      </x:c>
      <x:c r="C209" s="15" t="str">
        <x:f>IF(A209="","",'服务流水'!K209)</x:f>
      </x:c>
      <x:c r="D209" s="15" t="str">
        <x:f>IF(A209="","",'服务流水'!I209)</x:f>
      </x:c>
      <x:c r="E209" s="15" t="str">
        <x:f>IF(A209="","",ROUND(C209-D209,2))</x:f>
      </x:c>
      <x:c r="F209" s="18" t="str">
        <x:f>IF(A209="","",IF(COUNTIFS('银行到账'!$A$6:$A$505,A209)=0,"未到账",SUMIFS('银行到账'!$C$6:$C$505,'银行到账'!$A$6:$A$505,A209)))</x:f>
      </x:c>
      <x:c r="G209" s="18" t="str">
        <x:f>IF(A209="","",IF(F209="未到账","n.a.",ROUND(F209-E209,2)))</x:f>
      </x:c>
      <x:c r="H209" s="2" t="str">
        <x:f>IF(A209="","",IF(COUNTIFS('服务流水'!$A$6:$A$505,A209)&gt;1,"订单重复",IF(COUNTIFS('银行到账'!$A$6:$A$505,A209)&gt;1,"到账编号重复",IF(F209="未到账","待到账",IF(ABS(G209)&gt;0.01,"差额待核查","金额一致")))))</x:f>
      </x:c>
      <x:c r="I209" s="2"/>
      <x:c r="J209" s="2"/>
      <x:c r="K209" s="2"/>
      <x:c r="L209" s="2"/>
      <x:c r="M209" s="2"/>
      <x:c r="N209" s="2"/>
      <x:c r="O209" s="2"/>
      <x:c r="P209" s="2"/>
    </x:row>
    <x:row r="210" ht="25" customHeight="1">
      <x:c r="A210" s="2" t="str">
        <x:f>IF('服务流水'!A210="","",'服务流水'!A210)</x:f>
      </x:c>
      <x:c r="B210" s="5" t="str">
        <x:f>IF(A210="","",'服务流水'!B210)</x:f>
      </x:c>
      <x:c r="C210" s="15" t="str">
        <x:f>IF(A210="","",'服务流水'!K210)</x:f>
      </x:c>
      <x:c r="D210" s="15" t="str">
        <x:f>IF(A210="","",'服务流水'!I210)</x:f>
      </x:c>
      <x:c r="E210" s="15" t="str">
        <x:f>IF(A210="","",ROUND(C210-D210,2))</x:f>
      </x:c>
      <x:c r="F210" s="18" t="str">
        <x:f>IF(A210="","",IF(COUNTIFS('银行到账'!$A$6:$A$505,A210)=0,"未到账",SUMIFS('银行到账'!$C$6:$C$505,'银行到账'!$A$6:$A$505,A210)))</x:f>
      </x:c>
      <x:c r="G210" s="18" t="str">
        <x:f>IF(A210="","",IF(F210="未到账","n.a.",ROUND(F210-E210,2)))</x:f>
      </x:c>
      <x:c r="H210" s="2" t="str">
        <x:f>IF(A210="","",IF(COUNTIFS('服务流水'!$A$6:$A$505,A210)&gt;1,"订单重复",IF(COUNTIFS('银行到账'!$A$6:$A$505,A210)&gt;1,"到账编号重复",IF(F210="未到账","待到账",IF(ABS(G210)&gt;0.01,"差额待核查","金额一致")))))</x:f>
      </x:c>
      <x:c r="I210" s="2"/>
      <x:c r="J210" s="2"/>
      <x:c r="K210" s="2"/>
      <x:c r="L210" s="2"/>
      <x:c r="M210" s="2"/>
      <x:c r="N210" s="2"/>
      <x:c r="O210" s="2"/>
      <x:c r="P210" s="2"/>
    </x:row>
    <x:row r="211">
      <x:c r="A211" s="2" t="str">
        <x:f>IF('服务流水'!A211="","",'服务流水'!A211)</x:f>
      </x:c>
      <x:c r="B211" s="5" t="str">
        <x:f>IF(A211="","",'服务流水'!B211)</x:f>
      </x:c>
      <x:c r="C211" s="15" t="str">
        <x:f>IF(A211="","",'服务流水'!K211)</x:f>
      </x:c>
      <x:c r="D211" s="15" t="str">
        <x:f>IF(A211="","",'服务流水'!I211)</x:f>
      </x:c>
      <x:c r="E211" s="15" t="str">
        <x:f>IF(A211="","",ROUND(C211-D211,2))</x:f>
      </x:c>
      <x:c r="F211" s="18" t="str">
        <x:f>IF(A211="","",IF(COUNTIFS('银行到账'!$A$6:$A$505,A211)=0,"未到账",SUMIFS('银行到账'!$C$6:$C$505,'银行到账'!$A$6:$A$505,A211)))</x:f>
      </x:c>
      <x:c r="G211" s="18" t="str">
        <x:f>IF(A211="","",IF(F211="未到账","n.a.",ROUND(F211-E211,2)))</x:f>
      </x:c>
      <x:c r="H211" s="2" t="str">
        <x:f>IF(A211="","",IF(COUNTIFS('服务流水'!$A$6:$A$505,A211)&gt;1,"订单重复",IF(COUNTIFS('银行到账'!$A$6:$A$505,A211)&gt;1,"到账编号重复",IF(F211="未到账","待到账",IF(ABS(G211)&gt;0.01,"差额待核查","金额一致")))))</x:f>
      </x:c>
    </x:row>
    <x:row r="212">
      <x:c r="A212" s="2" t="str">
        <x:f>IF('服务流水'!A212="","",'服务流水'!A212)</x:f>
      </x:c>
      <x:c r="B212" s="5" t="str">
        <x:f>IF(A212="","",'服务流水'!B212)</x:f>
      </x:c>
      <x:c r="C212" s="15" t="str">
        <x:f>IF(A212="","",'服务流水'!K212)</x:f>
      </x:c>
      <x:c r="D212" s="15" t="str">
        <x:f>IF(A212="","",'服务流水'!I212)</x:f>
      </x:c>
      <x:c r="E212" s="15" t="str">
        <x:f>IF(A212="","",ROUND(C212-D212,2))</x:f>
      </x:c>
      <x:c r="F212" s="18" t="str">
        <x:f>IF(A212="","",IF(COUNTIFS('银行到账'!$A$6:$A$505,A212)=0,"未到账",SUMIFS('银行到账'!$C$6:$C$505,'银行到账'!$A$6:$A$505,A212)))</x:f>
      </x:c>
      <x:c r="G212" s="18" t="str">
        <x:f>IF(A212="","",IF(F212="未到账","n.a.",ROUND(F212-E212,2)))</x:f>
      </x:c>
      <x:c r="H212" s="2" t="str">
        <x:f>IF(A212="","",IF(COUNTIFS('服务流水'!$A$6:$A$505,A212)&gt;1,"订单重复",IF(COUNTIFS('银行到账'!$A$6:$A$505,A212)&gt;1,"到账编号重复",IF(F212="未到账","待到账",IF(ABS(G212)&gt;0.01,"差额待核查","金额一致")))))</x:f>
      </x:c>
    </x:row>
    <x:row r="213">
      <x:c r="A213" s="2" t="str">
        <x:f>IF('服务流水'!A213="","",'服务流水'!A213)</x:f>
      </x:c>
      <x:c r="B213" s="5" t="str">
        <x:f>IF(A213="","",'服务流水'!B213)</x:f>
      </x:c>
      <x:c r="C213" s="15" t="str">
        <x:f>IF(A213="","",'服务流水'!K213)</x:f>
      </x:c>
      <x:c r="D213" s="15" t="str">
        <x:f>IF(A213="","",'服务流水'!I213)</x:f>
      </x:c>
      <x:c r="E213" s="15" t="str">
        <x:f>IF(A213="","",ROUND(C213-D213,2))</x:f>
      </x:c>
      <x:c r="F213" s="18" t="str">
        <x:f>IF(A213="","",IF(COUNTIFS('银行到账'!$A$6:$A$505,A213)=0,"未到账",SUMIFS('银行到账'!$C$6:$C$505,'银行到账'!$A$6:$A$505,A213)))</x:f>
      </x:c>
      <x:c r="G213" s="18" t="str">
        <x:f>IF(A213="","",IF(F213="未到账","n.a.",ROUND(F213-E213,2)))</x:f>
      </x:c>
      <x:c r="H213" s="2" t="str">
        <x:f>IF(A213="","",IF(COUNTIFS('服务流水'!$A$6:$A$505,A213)&gt;1,"订单重复",IF(COUNTIFS('银行到账'!$A$6:$A$505,A213)&gt;1,"到账编号重复",IF(F213="未到账","待到账",IF(ABS(G213)&gt;0.01,"差额待核查","金额一致")))))</x:f>
      </x:c>
    </x:row>
    <x:row r="214">
      <x:c r="A214" s="2" t="str">
        <x:f>IF('服务流水'!A214="","",'服务流水'!A214)</x:f>
      </x:c>
      <x:c r="B214" s="5" t="str">
        <x:f>IF(A214="","",'服务流水'!B214)</x:f>
      </x:c>
      <x:c r="C214" s="15" t="str">
        <x:f>IF(A214="","",'服务流水'!K214)</x:f>
      </x:c>
      <x:c r="D214" s="15" t="str">
        <x:f>IF(A214="","",'服务流水'!I214)</x:f>
      </x:c>
      <x:c r="E214" s="15" t="str">
        <x:f>IF(A214="","",ROUND(C214-D214,2))</x:f>
      </x:c>
      <x:c r="F214" s="18" t="str">
        <x:f>IF(A214="","",IF(COUNTIFS('银行到账'!$A$6:$A$505,A214)=0,"未到账",SUMIFS('银行到账'!$C$6:$C$505,'银行到账'!$A$6:$A$505,A214)))</x:f>
      </x:c>
      <x:c r="G214" s="18" t="str">
        <x:f>IF(A214="","",IF(F214="未到账","n.a.",ROUND(F214-E214,2)))</x:f>
      </x:c>
      <x:c r="H214" s="2" t="str">
        <x:f>IF(A214="","",IF(COUNTIFS('服务流水'!$A$6:$A$505,A214)&gt;1,"订单重复",IF(COUNTIFS('银行到账'!$A$6:$A$505,A214)&gt;1,"到账编号重复",IF(F214="未到账","待到账",IF(ABS(G214)&gt;0.01,"差额待核查","金额一致")))))</x:f>
      </x:c>
    </x:row>
    <x:row r="215">
      <x:c r="A215" s="2" t="str">
        <x:f>IF('服务流水'!A215="","",'服务流水'!A215)</x:f>
      </x:c>
      <x:c r="B215" s="5" t="str">
        <x:f>IF(A215="","",'服务流水'!B215)</x:f>
      </x:c>
      <x:c r="C215" s="15" t="str">
        <x:f>IF(A215="","",'服务流水'!K215)</x:f>
      </x:c>
      <x:c r="D215" s="15" t="str">
        <x:f>IF(A215="","",'服务流水'!I215)</x:f>
      </x:c>
      <x:c r="E215" s="15" t="str">
        <x:f>IF(A215="","",ROUND(C215-D215,2))</x:f>
      </x:c>
      <x:c r="F215" s="18" t="str">
        <x:f>IF(A215="","",IF(COUNTIFS('银行到账'!$A$6:$A$505,A215)=0,"未到账",SUMIFS('银行到账'!$C$6:$C$505,'银行到账'!$A$6:$A$505,A215)))</x:f>
      </x:c>
      <x:c r="G215" s="18" t="str">
        <x:f>IF(A215="","",IF(F215="未到账","n.a.",ROUND(F215-E215,2)))</x:f>
      </x:c>
      <x:c r="H215" s="2" t="str">
        <x:f>IF(A215="","",IF(COUNTIFS('服务流水'!$A$6:$A$505,A215)&gt;1,"订单重复",IF(COUNTIFS('银行到账'!$A$6:$A$505,A215)&gt;1,"到账编号重复",IF(F215="未到账","待到账",IF(ABS(G215)&gt;0.01,"差额待核查","金额一致")))))</x:f>
      </x:c>
    </x:row>
    <x:row r="216">
      <x:c r="A216" s="2" t="str">
        <x:f>IF('服务流水'!A216="","",'服务流水'!A216)</x:f>
      </x:c>
      <x:c r="B216" s="5" t="str">
        <x:f>IF(A216="","",'服务流水'!B216)</x:f>
      </x:c>
      <x:c r="C216" s="15" t="str">
        <x:f>IF(A216="","",'服务流水'!K216)</x:f>
      </x:c>
      <x:c r="D216" s="15" t="str">
        <x:f>IF(A216="","",'服务流水'!I216)</x:f>
      </x:c>
      <x:c r="E216" s="15" t="str">
        <x:f>IF(A216="","",ROUND(C216-D216,2))</x:f>
      </x:c>
      <x:c r="F216" s="18" t="str">
        <x:f>IF(A216="","",IF(COUNTIFS('银行到账'!$A$6:$A$505,A216)=0,"未到账",SUMIFS('银行到账'!$C$6:$C$505,'银行到账'!$A$6:$A$505,A216)))</x:f>
      </x:c>
      <x:c r="G216" s="18" t="str">
        <x:f>IF(A216="","",IF(F216="未到账","n.a.",ROUND(F216-E216,2)))</x:f>
      </x:c>
      <x:c r="H216" s="2" t="str">
        <x:f>IF(A216="","",IF(COUNTIFS('服务流水'!$A$6:$A$505,A216)&gt;1,"订单重复",IF(COUNTIFS('银行到账'!$A$6:$A$505,A216)&gt;1,"到账编号重复",IF(F216="未到账","待到账",IF(ABS(G216)&gt;0.01,"差额待核查","金额一致")))))</x:f>
      </x:c>
    </x:row>
    <x:row r="217">
      <x:c r="A217" s="2" t="str">
        <x:f>IF('服务流水'!A217="","",'服务流水'!A217)</x:f>
      </x:c>
      <x:c r="B217" s="5" t="str">
        <x:f>IF(A217="","",'服务流水'!B217)</x:f>
      </x:c>
      <x:c r="C217" s="15" t="str">
        <x:f>IF(A217="","",'服务流水'!K217)</x:f>
      </x:c>
      <x:c r="D217" s="15" t="str">
        <x:f>IF(A217="","",'服务流水'!I217)</x:f>
      </x:c>
      <x:c r="E217" s="15" t="str">
        <x:f>IF(A217="","",ROUND(C217-D217,2))</x:f>
      </x:c>
      <x:c r="F217" s="18" t="str">
        <x:f>IF(A217="","",IF(COUNTIFS('银行到账'!$A$6:$A$505,A217)=0,"未到账",SUMIFS('银行到账'!$C$6:$C$505,'银行到账'!$A$6:$A$505,A217)))</x:f>
      </x:c>
      <x:c r="G217" s="18" t="str">
        <x:f>IF(A217="","",IF(F217="未到账","n.a.",ROUND(F217-E217,2)))</x:f>
      </x:c>
      <x:c r="H217" s="2" t="str">
        <x:f>IF(A217="","",IF(COUNTIFS('服务流水'!$A$6:$A$505,A217)&gt;1,"订单重复",IF(COUNTIFS('银行到账'!$A$6:$A$505,A217)&gt;1,"到账编号重复",IF(F217="未到账","待到账",IF(ABS(G217)&gt;0.01,"差额待核查","金额一致")))))</x:f>
      </x:c>
    </x:row>
    <x:row r="218">
      <x:c r="A218" s="2" t="str">
        <x:f>IF('服务流水'!A218="","",'服务流水'!A218)</x:f>
      </x:c>
      <x:c r="B218" s="5" t="str">
        <x:f>IF(A218="","",'服务流水'!B218)</x:f>
      </x:c>
      <x:c r="C218" s="15" t="str">
        <x:f>IF(A218="","",'服务流水'!K218)</x:f>
      </x:c>
      <x:c r="D218" s="15" t="str">
        <x:f>IF(A218="","",'服务流水'!I218)</x:f>
      </x:c>
      <x:c r="E218" s="15" t="str">
        <x:f>IF(A218="","",ROUND(C218-D218,2))</x:f>
      </x:c>
      <x:c r="F218" s="18" t="str">
        <x:f>IF(A218="","",IF(COUNTIFS('银行到账'!$A$6:$A$505,A218)=0,"未到账",SUMIFS('银行到账'!$C$6:$C$505,'银行到账'!$A$6:$A$505,A218)))</x:f>
      </x:c>
      <x:c r="G218" s="18" t="str">
        <x:f>IF(A218="","",IF(F218="未到账","n.a.",ROUND(F218-E218,2)))</x:f>
      </x:c>
      <x:c r="H218" s="2" t="str">
        <x:f>IF(A218="","",IF(COUNTIFS('服务流水'!$A$6:$A$505,A218)&gt;1,"订单重复",IF(COUNTIFS('银行到账'!$A$6:$A$505,A218)&gt;1,"到账编号重复",IF(F218="未到账","待到账",IF(ABS(G218)&gt;0.01,"差额待核查","金额一致")))))</x:f>
      </x:c>
    </x:row>
    <x:row r="219">
      <x:c r="A219" s="2" t="str">
        <x:f>IF('服务流水'!A219="","",'服务流水'!A219)</x:f>
      </x:c>
      <x:c r="B219" s="5" t="str">
        <x:f>IF(A219="","",'服务流水'!B219)</x:f>
      </x:c>
      <x:c r="C219" s="15" t="str">
        <x:f>IF(A219="","",'服务流水'!K219)</x:f>
      </x:c>
      <x:c r="D219" s="15" t="str">
        <x:f>IF(A219="","",'服务流水'!I219)</x:f>
      </x:c>
      <x:c r="E219" s="15" t="str">
        <x:f>IF(A219="","",ROUND(C219-D219,2))</x:f>
      </x:c>
      <x:c r="F219" s="18" t="str">
        <x:f>IF(A219="","",IF(COUNTIFS('银行到账'!$A$6:$A$505,A219)=0,"未到账",SUMIFS('银行到账'!$C$6:$C$505,'银行到账'!$A$6:$A$505,A219)))</x:f>
      </x:c>
      <x:c r="G219" s="18" t="str">
        <x:f>IF(A219="","",IF(F219="未到账","n.a.",ROUND(F219-E219,2)))</x:f>
      </x:c>
      <x:c r="H219" s="2" t="str">
        <x:f>IF(A219="","",IF(COUNTIFS('服务流水'!$A$6:$A$505,A219)&gt;1,"订单重复",IF(COUNTIFS('银行到账'!$A$6:$A$505,A219)&gt;1,"到账编号重复",IF(F219="未到账","待到账",IF(ABS(G219)&gt;0.01,"差额待核查","金额一致")))))</x:f>
      </x:c>
    </x:row>
    <x:row r="220">
      <x:c r="A220" s="2" t="str">
        <x:f>IF('服务流水'!A220="","",'服务流水'!A220)</x:f>
      </x:c>
      <x:c r="B220" s="5" t="str">
        <x:f>IF(A220="","",'服务流水'!B220)</x:f>
      </x:c>
      <x:c r="C220" s="15" t="str">
        <x:f>IF(A220="","",'服务流水'!K220)</x:f>
      </x:c>
      <x:c r="D220" s="15" t="str">
        <x:f>IF(A220="","",'服务流水'!I220)</x:f>
      </x:c>
      <x:c r="E220" s="15" t="str">
        <x:f>IF(A220="","",ROUND(C220-D220,2))</x:f>
      </x:c>
      <x:c r="F220" s="18" t="str">
        <x:f>IF(A220="","",IF(COUNTIFS('银行到账'!$A$6:$A$505,A220)=0,"未到账",SUMIFS('银行到账'!$C$6:$C$505,'银行到账'!$A$6:$A$505,A220)))</x:f>
      </x:c>
      <x:c r="G220" s="18" t="str">
        <x:f>IF(A220="","",IF(F220="未到账","n.a.",ROUND(F220-E220,2)))</x:f>
      </x:c>
      <x:c r="H220" s="2" t="str">
        <x:f>IF(A220="","",IF(COUNTIFS('服务流水'!$A$6:$A$505,A220)&gt;1,"订单重复",IF(COUNTIFS('银行到账'!$A$6:$A$505,A220)&gt;1,"到账编号重复",IF(F220="未到账","待到账",IF(ABS(G220)&gt;0.01,"差额待核查","金额一致")))))</x:f>
      </x:c>
    </x:row>
    <x:row r="221">
      <x:c r="A221" s="2" t="str">
        <x:f>IF('服务流水'!A221="","",'服务流水'!A221)</x:f>
      </x:c>
      <x:c r="B221" s="5" t="str">
        <x:f>IF(A221="","",'服务流水'!B221)</x:f>
      </x:c>
      <x:c r="C221" s="15" t="str">
        <x:f>IF(A221="","",'服务流水'!K221)</x:f>
      </x:c>
      <x:c r="D221" s="15" t="str">
        <x:f>IF(A221="","",'服务流水'!I221)</x:f>
      </x:c>
      <x:c r="E221" s="15" t="str">
        <x:f>IF(A221="","",ROUND(C221-D221,2))</x:f>
      </x:c>
      <x:c r="F221" s="18" t="str">
        <x:f>IF(A221="","",IF(COUNTIFS('银行到账'!$A$6:$A$505,A221)=0,"未到账",SUMIFS('银行到账'!$C$6:$C$505,'银行到账'!$A$6:$A$505,A221)))</x:f>
      </x:c>
      <x:c r="G221" s="18" t="str">
        <x:f>IF(A221="","",IF(F221="未到账","n.a.",ROUND(F221-E221,2)))</x:f>
      </x:c>
      <x:c r="H221" s="2" t="str">
        <x:f>IF(A221="","",IF(COUNTIFS('服务流水'!$A$6:$A$505,A221)&gt;1,"订单重复",IF(COUNTIFS('银行到账'!$A$6:$A$505,A221)&gt;1,"到账编号重复",IF(F221="未到账","待到账",IF(ABS(G221)&gt;0.01,"差额待核查","金额一致")))))</x:f>
      </x:c>
    </x:row>
    <x:row r="222">
      <x:c r="A222" s="2" t="str">
        <x:f>IF('服务流水'!A222="","",'服务流水'!A222)</x:f>
      </x:c>
      <x:c r="B222" s="5" t="str">
        <x:f>IF(A222="","",'服务流水'!B222)</x:f>
      </x:c>
      <x:c r="C222" s="15" t="str">
        <x:f>IF(A222="","",'服务流水'!K222)</x:f>
      </x:c>
      <x:c r="D222" s="15" t="str">
        <x:f>IF(A222="","",'服务流水'!I222)</x:f>
      </x:c>
      <x:c r="E222" s="15" t="str">
        <x:f>IF(A222="","",ROUND(C222-D222,2))</x:f>
      </x:c>
      <x:c r="F222" s="18" t="str">
        <x:f>IF(A222="","",IF(COUNTIFS('银行到账'!$A$6:$A$505,A222)=0,"未到账",SUMIFS('银行到账'!$C$6:$C$505,'银行到账'!$A$6:$A$505,A222)))</x:f>
      </x:c>
      <x:c r="G222" s="18" t="str">
        <x:f>IF(A222="","",IF(F222="未到账","n.a.",ROUND(F222-E222,2)))</x:f>
      </x:c>
      <x:c r="H222" s="2" t="str">
        <x:f>IF(A222="","",IF(COUNTIFS('服务流水'!$A$6:$A$505,A222)&gt;1,"订单重复",IF(COUNTIFS('银行到账'!$A$6:$A$505,A222)&gt;1,"到账编号重复",IF(F222="未到账","待到账",IF(ABS(G222)&gt;0.01,"差额待核查","金额一致")))))</x:f>
      </x:c>
    </x:row>
    <x:row r="223">
      <x:c r="A223" s="2" t="str">
        <x:f>IF('服务流水'!A223="","",'服务流水'!A223)</x:f>
      </x:c>
      <x:c r="B223" s="5" t="str">
        <x:f>IF(A223="","",'服务流水'!B223)</x:f>
      </x:c>
      <x:c r="C223" s="15" t="str">
        <x:f>IF(A223="","",'服务流水'!K223)</x:f>
      </x:c>
      <x:c r="D223" s="15" t="str">
        <x:f>IF(A223="","",'服务流水'!I223)</x:f>
      </x:c>
      <x:c r="E223" s="15" t="str">
        <x:f>IF(A223="","",ROUND(C223-D223,2))</x:f>
      </x:c>
      <x:c r="F223" s="18" t="str">
        <x:f>IF(A223="","",IF(COUNTIFS('银行到账'!$A$6:$A$505,A223)=0,"未到账",SUMIFS('银行到账'!$C$6:$C$505,'银行到账'!$A$6:$A$505,A223)))</x:f>
      </x:c>
      <x:c r="G223" s="18" t="str">
        <x:f>IF(A223="","",IF(F223="未到账","n.a.",ROUND(F223-E223,2)))</x:f>
      </x:c>
      <x:c r="H223" s="2" t="str">
        <x:f>IF(A223="","",IF(COUNTIFS('服务流水'!$A$6:$A$505,A223)&gt;1,"订单重复",IF(COUNTIFS('银行到账'!$A$6:$A$505,A223)&gt;1,"到账编号重复",IF(F223="未到账","待到账",IF(ABS(G223)&gt;0.01,"差额待核查","金额一致")))))</x:f>
      </x:c>
    </x:row>
    <x:row r="224">
      <x:c r="A224" s="2" t="str">
        <x:f>IF('服务流水'!A224="","",'服务流水'!A224)</x:f>
      </x:c>
      <x:c r="B224" s="5" t="str">
        <x:f>IF(A224="","",'服务流水'!B224)</x:f>
      </x:c>
      <x:c r="C224" s="15" t="str">
        <x:f>IF(A224="","",'服务流水'!K224)</x:f>
      </x:c>
      <x:c r="D224" s="15" t="str">
        <x:f>IF(A224="","",'服务流水'!I224)</x:f>
      </x:c>
      <x:c r="E224" s="15" t="str">
        <x:f>IF(A224="","",ROUND(C224-D224,2))</x:f>
      </x:c>
      <x:c r="F224" s="18" t="str">
        <x:f>IF(A224="","",IF(COUNTIFS('银行到账'!$A$6:$A$505,A224)=0,"未到账",SUMIFS('银行到账'!$C$6:$C$505,'银行到账'!$A$6:$A$505,A224)))</x:f>
      </x:c>
      <x:c r="G224" s="18" t="str">
        <x:f>IF(A224="","",IF(F224="未到账","n.a.",ROUND(F224-E224,2)))</x:f>
      </x:c>
      <x:c r="H224" s="2" t="str">
        <x:f>IF(A224="","",IF(COUNTIFS('服务流水'!$A$6:$A$505,A224)&gt;1,"订单重复",IF(COUNTIFS('银行到账'!$A$6:$A$505,A224)&gt;1,"到账编号重复",IF(F224="未到账","待到账",IF(ABS(G224)&gt;0.01,"差额待核查","金额一致")))))</x:f>
      </x:c>
    </x:row>
    <x:row r="225">
      <x:c r="A225" s="2" t="str">
        <x:f>IF('服务流水'!A225="","",'服务流水'!A225)</x:f>
      </x:c>
      <x:c r="B225" s="5" t="str">
        <x:f>IF(A225="","",'服务流水'!B225)</x:f>
      </x:c>
      <x:c r="C225" s="15" t="str">
        <x:f>IF(A225="","",'服务流水'!K225)</x:f>
      </x:c>
      <x:c r="D225" s="15" t="str">
        <x:f>IF(A225="","",'服务流水'!I225)</x:f>
      </x:c>
      <x:c r="E225" s="15" t="str">
        <x:f>IF(A225="","",ROUND(C225-D225,2))</x:f>
      </x:c>
      <x:c r="F225" s="18" t="str">
        <x:f>IF(A225="","",IF(COUNTIFS('银行到账'!$A$6:$A$505,A225)=0,"未到账",SUMIFS('银行到账'!$C$6:$C$505,'银行到账'!$A$6:$A$505,A225)))</x:f>
      </x:c>
      <x:c r="G225" s="18" t="str">
        <x:f>IF(A225="","",IF(F225="未到账","n.a.",ROUND(F225-E225,2)))</x:f>
      </x:c>
      <x:c r="H225" s="2" t="str">
        <x:f>IF(A225="","",IF(COUNTIFS('服务流水'!$A$6:$A$505,A225)&gt;1,"订单重复",IF(COUNTIFS('银行到账'!$A$6:$A$505,A225)&gt;1,"到账编号重复",IF(F225="未到账","待到账",IF(ABS(G225)&gt;0.01,"差额待核查","金额一致")))))</x:f>
      </x:c>
    </x:row>
    <x:row r="226">
      <x:c r="A226" s="2" t="str">
        <x:f>IF('服务流水'!A226="","",'服务流水'!A226)</x:f>
      </x:c>
      <x:c r="B226" s="5" t="str">
        <x:f>IF(A226="","",'服务流水'!B226)</x:f>
      </x:c>
      <x:c r="C226" s="15" t="str">
        <x:f>IF(A226="","",'服务流水'!K226)</x:f>
      </x:c>
      <x:c r="D226" s="15" t="str">
        <x:f>IF(A226="","",'服务流水'!I226)</x:f>
      </x:c>
      <x:c r="E226" s="15" t="str">
        <x:f>IF(A226="","",ROUND(C226-D226,2))</x:f>
      </x:c>
      <x:c r="F226" s="18" t="str">
        <x:f>IF(A226="","",IF(COUNTIFS('银行到账'!$A$6:$A$505,A226)=0,"未到账",SUMIFS('银行到账'!$C$6:$C$505,'银行到账'!$A$6:$A$505,A226)))</x:f>
      </x:c>
      <x:c r="G226" s="18" t="str">
        <x:f>IF(A226="","",IF(F226="未到账","n.a.",ROUND(F226-E226,2)))</x:f>
      </x:c>
      <x:c r="H226" s="2" t="str">
        <x:f>IF(A226="","",IF(COUNTIFS('服务流水'!$A$6:$A$505,A226)&gt;1,"订单重复",IF(COUNTIFS('银行到账'!$A$6:$A$505,A226)&gt;1,"到账编号重复",IF(F226="未到账","待到账",IF(ABS(G226)&gt;0.01,"差额待核查","金额一致")))))</x:f>
      </x:c>
    </x:row>
    <x:row r="227">
      <x:c r="A227" s="2" t="str">
        <x:f>IF('服务流水'!A227="","",'服务流水'!A227)</x:f>
      </x:c>
      <x:c r="B227" s="5" t="str">
        <x:f>IF(A227="","",'服务流水'!B227)</x:f>
      </x:c>
      <x:c r="C227" s="15" t="str">
        <x:f>IF(A227="","",'服务流水'!K227)</x:f>
      </x:c>
      <x:c r="D227" s="15" t="str">
        <x:f>IF(A227="","",'服务流水'!I227)</x:f>
      </x:c>
      <x:c r="E227" s="15" t="str">
        <x:f>IF(A227="","",ROUND(C227-D227,2))</x:f>
      </x:c>
      <x:c r="F227" s="18" t="str">
        <x:f>IF(A227="","",IF(COUNTIFS('银行到账'!$A$6:$A$505,A227)=0,"未到账",SUMIFS('银行到账'!$C$6:$C$505,'银行到账'!$A$6:$A$505,A227)))</x:f>
      </x:c>
      <x:c r="G227" s="18" t="str">
        <x:f>IF(A227="","",IF(F227="未到账","n.a.",ROUND(F227-E227,2)))</x:f>
      </x:c>
      <x:c r="H227" s="2" t="str">
        <x:f>IF(A227="","",IF(COUNTIFS('服务流水'!$A$6:$A$505,A227)&gt;1,"订单重复",IF(COUNTIFS('银行到账'!$A$6:$A$505,A227)&gt;1,"到账编号重复",IF(F227="未到账","待到账",IF(ABS(G227)&gt;0.01,"差额待核查","金额一致")))))</x:f>
      </x:c>
    </x:row>
    <x:row r="228">
      <x:c r="A228" s="2" t="str">
        <x:f>IF('服务流水'!A228="","",'服务流水'!A228)</x:f>
      </x:c>
      <x:c r="B228" s="5" t="str">
        <x:f>IF(A228="","",'服务流水'!B228)</x:f>
      </x:c>
      <x:c r="C228" s="15" t="str">
        <x:f>IF(A228="","",'服务流水'!K228)</x:f>
      </x:c>
      <x:c r="D228" s="15" t="str">
        <x:f>IF(A228="","",'服务流水'!I228)</x:f>
      </x:c>
      <x:c r="E228" s="15" t="str">
        <x:f>IF(A228="","",ROUND(C228-D228,2))</x:f>
      </x:c>
      <x:c r="F228" s="18" t="str">
        <x:f>IF(A228="","",IF(COUNTIFS('银行到账'!$A$6:$A$505,A228)=0,"未到账",SUMIFS('银行到账'!$C$6:$C$505,'银行到账'!$A$6:$A$505,A228)))</x:f>
      </x:c>
      <x:c r="G228" s="18" t="str">
        <x:f>IF(A228="","",IF(F228="未到账","n.a.",ROUND(F228-E228,2)))</x:f>
      </x:c>
      <x:c r="H228" s="2" t="str">
        <x:f>IF(A228="","",IF(COUNTIFS('服务流水'!$A$6:$A$505,A228)&gt;1,"订单重复",IF(COUNTIFS('银行到账'!$A$6:$A$505,A228)&gt;1,"到账编号重复",IF(F228="未到账","待到账",IF(ABS(G228)&gt;0.01,"差额待核查","金额一致")))))</x:f>
      </x:c>
    </x:row>
    <x:row r="229">
      <x:c r="A229" s="2" t="str">
        <x:f>IF('服务流水'!A229="","",'服务流水'!A229)</x:f>
      </x:c>
      <x:c r="B229" s="5" t="str">
        <x:f>IF(A229="","",'服务流水'!B229)</x:f>
      </x:c>
      <x:c r="C229" s="15" t="str">
        <x:f>IF(A229="","",'服务流水'!K229)</x:f>
      </x:c>
      <x:c r="D229" s="15" t="str">
        <x:f>IF(A229="","",'服务流水'!I229)</x:f>
      </x:c>
      <x:c r="E229" s="15" t="str">
        <x:f>IF(A229="","",ROUND(C229-D229,2))</x:f>
      </x:c>
      <x:c r="F229" s="18" t="str">
        <x:f>IF(A229="","",IF(COUNTIFS('银行到账'!$A$6:$A$505,A229)=0,"未到账",SUMIFS('银行到账'!$C$6:$C$505,'银行到账'!$A$6:$A$505,A229)))</x:f>
      </x:c>
      <x:c r="G229" s="18" t="str">
        <x:f>IF(A229="","",IF(F229="未到账","n.a.",ROUND(F229-E229,2)))</x:f>
      </x:c>
      <x:c r="H229" s="2" t="str">
        <x:f>IF(A229="","",IF(COUNTIFS('服务流水'!$A$6:$A$505,A229)&gt;1,"订单重复",IF(COUNTIFS('银行到账'!$A$6:$A$505,A229)&gt;1,"到账编号重复",IF(F229="未到账","待到账",IF(ABS(G229)&gt;0.01,"差额待核查","金额一致")))))</x:f>
      </x:c>
    </x:row>
    <x:row r="230">
      <x:c r="A230" s="2" t="str">
        <x:f>IF('服务流水'!A230="","",'服务流水'!A230)</x:f>
      </x:c>
      <x:c r="B230" s="5" t="str">
        <x:f>IF(A230="","",'服务流水'!B230)</x:f>
      </x:c>
      <x:c r="C230" s="15" t="str">
        <x:f>IF(A230="","",'服务流水'!K230)</x:f>
      </x:c>
      <x:c r="D230" s="15" t="str">
        <x:f>IF(A230="","",'服务流水'!I230)</x:f>
      </x:c>
      <x:c r="E230" s="15" t="str">
        <x:f>IF(A230="","",ROUND(C230-D230,2))</x:f>
      </x:c>
      <x:c r="F230" s="18" t="str">
        <x:f>IF(A230="","",IF(COUNTIFS('银行到账'!$A$6:$A$505,A230)=0,"未到账",SUMIFS('银行到账'!$C$6:$C$505,'银行到账'!$A$6:$A$505,A230)))</x:f>
      </x:c>
      <x:c r="G230" s="18" t="str">
        <x:f>IF(A230="","",IF(F230="未到账","n.a.",ROUND(F230-E230,2)))</x:f>
      </x:c>
      <x:c r="H230" s="2" t="str">
        <x:f>IF(A230="","",IF(COUNTIFS('服务流水'!$A$6:$A$505,A230)&gt;1,"订单重复",IF(COUNTIFS('银行到账'!$A$6:$A$505,A230)&gt;1,"到账编号重复",IF(F230="未到账","待到账",IF(ABS(G230)&gt;0.01,"差额待核查","金额一致")))))</x:f>
      </x:c>
    </x:row>
    <x:row r="231">
      <x:c r="A231" s="2" t="str">
        <x:f>IF('服务流水'!A231="","",'服务流水'!A231)</x:f>
      </x:c>
      <x:c r="B231" s="5" t="str">
        <x:f>IF(A231="","",'服务流水'!B231)</x:f>
      </x:c>
      <x:c r="C231" s="15" t="str">
        <x:f>IF(A231="","",'服务流水'!K231)</x:f>
      </x:c>
      <x:c r="D231" s="15" t="str">
        <x:f>IF(A231="","",'服务流水'!I231)</x:f>
      </x:c>
      <x:c r="E231" s="15" t="str">
        <x:f>IF(A231="","",ROUND(C231-D231,2))</x:f>
      </x:c>
      <x:c r="F231" s="18" t="str">
        <x:f>IF(A231="","",IF(COUNTIFS('银行到账'!$A$6:$A$505,A231)=0,"未到账",SUMIFS('银行到账'!$C$6:$C$505,'银行到账'!$A$6:$A$505,A231)))</x:f>
      </x:c>
      <x:c r="G231" s="18" t="str">
        <x:f>IF(A231="","",IF(F231="未到账","n.a.",ROUND(F231-E231,2)))</x:f>
      </x:c>
      <x:c r="H231" s="2" t="str">
        <x:f>IF(A231="","",IF(COUNTIFS('服务流水'!$A$6:$A$505,A231)&gt;1,"订单重复",IF(COUNTIFS('银行到账'!$A$6:$A$505,A231)&gt;1,"到账编号重复",IF(F231="未到账","待到账",IF(ABS(G231)&gt;0.01,"差额待核查","金额一致")))))</x:f>
      </x:c>
    </x:row>
    <x:row r="232">
      <x:c r="A232" s="2" t="str">
        <x:f>IF('服务流水'!A232="","",'服务流水'!A232)</x:f>
      </x:c>
      <x:c r="B232" s="5" t="str">
        <x:f>IF(A232="","",'服务流水'!B232)</x:f>
      </x:c>
      <x:c r="C232" s="15" t="str">
        <x:f>IF(A232="","",'服务流水'!K232)</x:f>
      </x:c>
      <x:c r="D232" s="15" t="str">
        <x:f>IF(A232="","",'服务流水'!I232)</x:f>
      </x:c>
      <x:c r="E232" s="15" t="str">
        <x:f>IF(A232="","",ROUND(C232-D232,2))</x:f>
      </x:c>
      <x:c r="F232" s="18" t="str">
        <x:f>IF(A232="","",IF(COUNTIFS('银行到账'!$A$6:$A$505,A232)=0,"未到账",SUMIFS('银行到账'!$C$6:$C$505,'银行到账'!$A$6:$A$505,A232)))</x:f>
      </x:c>
      <x:c r="G232" s="18" t="str">
        <x:f>IF(A232="","",IF(F232="未到账","n.a.",ROUND(F232-E232,2)))</x:f>
      </x:c>
      <x:c r="H232" s="2" t="str">
        <x:f>IF(A232="","",IF(COUNTIFS('服务流水'!$A$6:$A$505,A232)&gt;1,"订单重复",IF(COUNTIFS('银行到账'!$A$6:$A$505,A232)&gt;1,"到账编号重复",IF(F232="未到账","待到账",IF(ABS(G232)&gt;0.01,"差额待核查","金额一致")))))</x:f>
      </x:c>
    </x:row>
    <x:row r="233">
      <x:c r="A233" s="2" t="str">
        <x:f>IF('服务流水'!A233="","",'服务流水'!A233)</x:f>
      </x:c>
      <x:c r="B233" s="5" t="str">
        <x:f>IF(A233="","",'服务流水'!B233)</x:f>
      </x:c>
      <x:c r="C233" s="15" t="str">
        <x:f>IF(A233="","",'服务流水'!K233)</x:f>
      </x:c>
      <x:c r="D233" s="15" t="str">
        <x:f>IF(A233="","",'服务流水'!I233)</x:f>
      </x:c>
      <x:c r="E233" s="15" t="str">
        <x:f>IF(A233="","",ROUND(C233-D233,2))</x:f>
      </x:c>
      <x:c r="F233" s="18" t="str">
        <x:f>IF(A233="","",IF(COUNTIFS('银行到账'!$A$6:$A$505,A233)=0,"未到账",SUMIFS('银行到账'!$C$6:$C$505,'银行到账'!$A$6:$A$505,A233)))</x:f>
      </x:c>
      <x:c r="G233" s="18" t="str">
        <x:f>IF(A233="","",IF(F233="未到账","n.a.",ROUND(F233-E233,2)))</x:f>
      </x:c>
      <x:c r="H233" s="2" t="str">
        <x:f>IF(A233="","",IF(COUNTIFS('服务流水'!$A$6:$A$505,A233)&gt;1,"订单重复",IF(COUNTIFS('银行到账'!$A$6:$A$505,A233)&gt;1,"到账编号重复",IF(F233="未到账","待到账",IF(ABS(G233)&gt;0.01,"差额待核查","金额一致")))))</x:f>
      </x:c>
    </x:row>
    <x:row r="234">
      <x:c r="A234" s="2" t="str">
        <x:f>IF('服务流水'!A234="","",'服务流水'!A234)</x:f>
      </x:c>
      <x:c r="B234" s="5" t="str">
        <x:f>IF(A234="","",'服务流水'!B234)</x:f>
      </x:c>
      <x:c r="C234" s="15" t="str">
        <x:f>IF(A234="","",'服务流水'!K234)</x:f>
      </x:c>
      <x:c r="D234" s="15" t="str">
        <x:f>IF(A234="","",'服务流水'!I234)</x:f>
      </x:c>
      <x:c r="E234" s="15" t="str">
        <x:f>IF(A234="","",ROUND(C234-D234,2))</x:f>
      </x:c>
      <x:c r="F234" s="18" t="str">
        <x:f>IF(A234="","",IF(COUNTIFS('银行到账'!$A$6:$A$505,A234)=0,"未到账",SUMIFS('银行到账'!$C$6:$C$505,'银行到账'!$A$6:$A$505,A234)))</x:f>
      </x:c>
      <x:c r="G234" s="18" t="str">
        <x:f>IF(A234="","",IF(F234="未到账","n.a.",ROUND(F234-E234,2)))</x:f>
      </x:c>
      <x:c r="H234" s="2" t="str">
        <x:f>IF(A234="","",IF(COUNTIFS('服务流水'!$A$6:$A$505,A234)&gt;1,"订单重复",IF(COUNTIFS('银行到账'!$A$6:$A$505,A234)&gt;1,"到账编号重复",IF(F234="未到账","待到账",IF(ABS(G234)&gt;0.01,"差额待核查","金额一致")))))</x:f>
      </x:c>
    </x:row>
    <x:row r="235">
      <x:c r="A235" s="2" t="str">
        <x:f>IF('服务流水'!A235="","",'服务流水'!A235)</x:f>
      </x:c>
      <x:c r="B235" s="5" t="str">
        <x:f>IF(A235="","",'服务流水'!B235)</x:f>
      </x:c>
      <x:c r="C235" s="15" t="str">
        <x:f>IF(A235="","",'服务流水'!K235)</x:f>
      </x:c>
      <x:c r="D235" s="15" t="str">
        <x:f>IF(A235="","",'服务流水'!I235)</x:f>
      </x:c>
      <x:c r="E235" s="15" t="str">
        <x:f>IF(A235="","",ROUND(C235-D235,2))</x:f>
      </x:c>
      <x:c r="F235" s="18" t="str">
        <x:f>IF(A235="","",IF(COUNTIFS('银行到账'!$A$6:$A$505,A235)=0,"未到账",SUMIFS('银行到账'!$C$6:$C$505,'银行到账'!$A$6:$A$505,A235)))</x:f>
      </x:c>
      <x:c r="G235" s="18" t="str">
        <x:f>IF(A235="","",IF(F235="未到账","n.a.",ROUND(F235-E235,2)))</x:f>
      </x:c>
      <x:c r="H235" s="2" t="str">
        <x:f>IF(A235="","",IF(COUNTIFS('服务流水'!$A$6:$A$505,A235)&gt;1,"订单重复",IF(COUNTIFS('银行到账'!$A$6:$A$505,A235)&gt;1,"到账编号重复",IF(F235="未到账","待到账",IF(ABS(G235)&gt;0.01,"差额待核查","金额一致")))))</x:f>
      </x:c>
    </x:row>
    <x:row r="236">
      <x:c r="A236" s="2" t="str">
        <x:f>IF('服务流水'!A236="","",'服务流水'!A236)</x:f>
      </x:c>
      <x:c r="B236" s="5" t="str">
        <x:f>IF(A236="","",'服务流水'!B236)</x:f>
      </x:c>
      <x:c r="C236" s="15" t="str">
        <x:f>IF(A236="","",'服务流水'!K236)</x:f>
      </x:c>
      <x:c r="D236" s="15" t="str">
        <x:f>IF(A236="","",'服务流水'!I236)</x:f>
      </x:c>
      <x:c r="E236" s="15" t="str">
        <x:f>IF(A236="","",ROUND(C236-D236,2))</x:f>
      </x:c>
      <x:c r="F236" s="18" t="str">
        <x:f>IF(A236="","",IF(COUNTIFS('银行到账'!$A$6:$A$505,A236)=0,"未到账",SUMIFS('银行到账'!$C$6:$C$505,'银行到账'!$A$6:$A$505,A236)))</x:f>
      </x:c>
      <x:c r="G236" s="18" t="str">
        <x:f>IF(A236="","",IF(F236="未到账","n.a.",ROUND(F236-E236,2)))</x:f>
      </x:c>
      <x:c r="H236" s="2" t="str">
        <x:f>IF(A236="","",IF(COUNTIFS('服务流水'!$A$6:$A$505,A236)&gt;1,"订单重复",IF(COUNTIFS('银行到账'!$A$6:$A$505,A236)&gt;1,"到账编号重复",IF(F236="未到账","待到账",IF(ABS(G236)&gt;0.01,"差额待核查","金额一致")))))</x:f>
      </x:c>
    </x:row>
    <x:row r="237">
      <x:c r="A237" s="2" t="str">
        <x:f>IF('服务流水'!A237="","",'服务流水'!A237)</x:f>
      </x:c>
      <x:c r="B237" s="5" t="str">
        <x:f>IF(A237="","",'服务流水'!B237)</x:f>
      </x:c>
      <x:c r="C237" s="15" t="str">
        <x:f>IF(A237="","",'服务流水'!K237)</x:f>
      </x:c>
      <x:c r="D237" s="15" t="str">
        <x:f>IF(A237="","",'服务流水'!I237)</x:f>
      </x:c>
      <x:c r="E237" s="15" t="str">
        <x:f>IF(A237="","",ROUND(C237-D237,2))</x:f>
      </x:c>
      <x:c r="F237" s="18" t="str">
        <x:f>IF(A237="","",IF(COUNTIFS('银行到账'!$A$6:$A$505,A237)=0,"未到账",SUMIFS('银行到账'!$C$6:$C$505,'银行到账'!$A$6:$A$505,A237)))</x:f>
      </x:c>
      <x:c r="G237" s="18" t="str">
        <x:f>IF(A237="","",IF(F237="未到账","n.a.",ROUND(F237-E237,2)))</x:f>
      </x:c>
      <x:c r="H237" s="2" t="str">
        <x:f>IF(A237="","",IF(COUNTIFS('服务流水'!$A$6:$A$505,A237)&gt;1,"订单重复",IF(COUNTIFS('银行到账'!$A$6:$A$505,A237)&gt;1,"到账编号重复",IF(F237="未到账","待到账",IF(ABS(G237)&gt;0.01,"差额待核查","金额一致")))))</x:f>
      </x:c>
    </x:row>
    <x:row r="238">
      <x:c r="A238" s="2" t="str">
        <x:f>IF('服务流水'!A238="","",'服务流水'!A238)</x:f>
      </x:c>
      <x:c r="B238" s="5" t="str">
        <x:f>IF(A238="","",'服务流水'!B238)</x:f>
      </x:c>
      <x:c r="C238" s="15" t="str">
        <x:f>IF(A238="","",'服务流水'!K238)</x:f>
      </x:c>
      <x:c r="D238" s="15" t="str">
        <x:f>IF(A238="","",'服务流水'!I238)</x:f>
      </x:c>
      <x:c r="E238" s="15" t="str">
        <x:f>IF(A238="","",ROUND(C238-D238,2))</x:f>
      </x:c>
      <x:c r="F238" s="18" t="str">
        <x:f>IF(A238="","",IF(COUNTIFS('银行到账'!$A$6:$A$505,A238)=0,"未到账",SUMIFS('银行到账'!$C$6:$C$505,'银行到账'!$A$6:$A$505,A238)))</x:f>
      </x:c>
      <x:c r="G238" s="18" t="str">
        <x:f>IF(A238="","",IF(F238="未到账","n.a.",ROUND(F238-E238,2)))</x:f>
      </x:c>
      <x:c r="H238" s="2" t="str">
        <x:f>IF(A238="","",IF(COUNTIFS('服务流水'!$A$6:$A$505,A238)&gt;1,"订单重复",IF(COUNTIFS('银行到账'!$A$6:$A$505,A238)&gt;1,"到账编号重复",IF(F238="未到账","待到账",IF(ABS(G238)&gt;0.01,"差额待核查","金额一致")))))</x:f>
      </x:c>
    </x:row>
    <x:row r="239">
      <x:c r="A239" s="2" t="str">
        <x:f>IF('服务流水'!A239="","",'服务流水'!A239)</x:f>
      </x:c>
      <x:c r="B239" s="5" t="str">
        <x:f>IF(A239="","",'服务流水'!B239)</x:f>
      </x:c>
      <x:c r="C239" s="15" t="str">
        <x:f>IF(A239="","",'服务流水'!K239)</x:f>
      </x:c>
      <x:c r="D239" s="15" t="str">
        <x:f>IF(A239="","",'服务流水'!I239)</x:f>
      </x:c>
      <x:c r="E239" s="15" t="str">
        <x:f>IF(A239="","",ROUND(C239-D239,2))</x:f>
      </x:c>
      <x:c r="F239" s="18" t="str">
        <x:f>IF(A239="","",IF(COUNTIFS('银行到账'!$A$6:$A$505,A239)=0,"未到账",SUMIFS('银行到账'!$C$6:$C$505,'银行到账'!$A$6:$A$505,A239)))</x:f>
      </x:c>
      <x:c r="G239" s="18" t="str">
        <x:f>IF(A239="","",IF(F239="未到账","n.a.",ROUND(F239-E239,2)))</x:f>
      </x:c>
      <x:c r="H239" s="2" t="str">
        <x:f>IF(A239="","",IF(COUNTIFS('服务流水'!$A$6:$A$505,A239)&gt;1,"订单重复",IF(COUNTIFS('银行到账'!$A$6:$A$505,A239)&gt;1,"到账编号重复",IF(F239="未到账","待到账",IF(ABS(G239)&gt;0.01,"差额待核查","金额一致")))))</x:f>
      </x:c>
    </x:row>
    <x:row r="240">
      <x:c r="A240" s="2" t="str">
        <x:f>IF('服务流水'!A240="","",'服务流水'!A240)</x:f>
      </x:c>
      <x:c r="B240" s="5" t="str">
        <x:f>IF(A240="","",'服务流水'!B240)</x:f>
      </x:c>
      <x:c r="C240" s="15" t="str">
        <x:f>IF(A240="","",'服务流水'!K240)</x:f>
      </x:c>
      <x:c r="D240" s="15" t="str">
        <x:f>IF(A240="","",'服务流水'!I240)</x:f>
      </x:c>
      <x:c r="E240" s="15" t="str">
        <x:f>IF(A240="","",ROUND(C240-D240,2))</x:f>
      </x:c>
      <x:c r="F240" s="18" t="str">
        <x:f>IF(A240="","",IF(COUNTIFS('银行到账'!$A$6:$A$505,A240)=0,"未到账",SUMIFS('银行到账'!$C$6:$C$505,'银行到账'!$A$6:$A$505,A240)))</x:f>
      </x:c>
      <x:c r="G240" s="18" t="str">
        <x:f>IF(A240="","",IF(F240="未到账","n.a.",ROUND(F240-E240,2)))</x:f>
      </x:c>
      <x:c r="H240" s="2" t="str">
        <x:f>IF(A240="","",IF(COUNTIFS('服务流水'!$A$6:$A$505,A240)&gt;1,"订单重复",IF(COUNTIFS('银行到账'!$A$6:$A$505,A240)&gt;1,"到账编号重复",IF(F240="未到账","待到账",IF(ABS(G240)&gt;0.01,"差额待核查","金额一致")))))</x:f>
      </x:c>
    </x:row>
    <x:row r="241">
      <x:c r="A241" s="2" t="str">
        <x:f>IF('服务流水'!A241="","",'服务流水'!A241)</x:f>
      </x:c>
      <x:c r="B241" s="5" t="str">
        <x:f>IF(A241="","",'服务流水'!B241)</x:f>
      </x:c>
      <x:c r="C241" s="15" t="str">
        <x:f>IF(A241="","",'服务流水'!K241)</x:f>
      </x:c>
      <x:c r="D241" s="15" t="str">
        <x:f>IF(A241="","",'服务流水'!I241)</x:f>
      </x:c>
      <x:c r="E241" s="15" t="str">
        <x:f>IF(A241="","",ROUND(C241-D241,2))</x:f>
      </x:c>
      <x:c r="F241" s="18" t="str">
        <x:f>IF(A241="","",IF(COUNTIFS('银行到账'!$A$6:$A$505,A241)=0,"未到账",SUMIFS('银行到账'!$C$6:$C$505,'银行到账'!$A$6:$A$505,A241)))</x:f>
      </x:c>
      <x:c r="G241" s="18" t="str">
        <x:f>IF(A241="","",IF(F241="未到账","n.a.",ROUND(F241-E241,2)))</x:f>
      </x:c>
      <x:c r="H241" s="2" t="str">
        <x:f>IF(A241="","",IF(COUNTIFS('服务流水'!$A$6:$A$505,A241)&gt;1,"订单重复",IF(COUNTIFS('银行到账'!$A$6:$A$505,A241)&gt;1,"到账编号重复",IF(F241="未到账","待到账",IF(ABS(G241)&gt;0.01,"差额待核查","金额一致")))))</x:f>
      </x:c>
    </x:row>
    <x:row r="242">
      <x:c r="A242" s="2" t="str">
        <x:f>IF('服务流水'!A242="","",'服务流水'!A242)</x:f>
      </x:c>
      <x:c r="B242" s="5" t="str">
        <x:f>IF(A242="","",'服务流水'!B242)</x:f>
      </x:c>
      <x:c r="C242" s="15" t="str">
        <x:f>IF(A242="","",'服务流水'!K242)</x:f>
      </x:c>
      <x:c r="D242" s="15" t="str">
        <x:f>IF(A242="","",'服务流水'!I242)</x:f>
      </x:c>
      <x:c r="E242" s="15" t="str">
        <x:f>IF(A242="","",ROUND(C242-D242,2))</x:f>
      </x:c>
      <x:c r="F242" s="18" t="str">
        <x:f>IF(A242="","",IF(COUNTIFS('银行到账'!$A$6:$A$505,A242)=0,"未到账",SUMIFS('银行到账'!$C$6:$C$505,'银行到账'!$A$6:$A$505,A242)))</x:f>
      </x:c>
      <x:c r="G242" s="18" t="str">
        <x:f>IF(A242="","",IF(F242="未到账","n.a.",ROUND(F242-E242,2)))</x:f>
      </x:c>
      <x:c r="H242" s="2" t="str">
        <x:f>IF(A242="","",IF(COUNTIFS('服务流水'!$A$6:$A$505,A242)&gt;1,"订单重复",IF(COUNTIFS('银行到账'!$A$6:$A$505,A242)&gt;1,"到账编号重复",IF(F242="未到账","待到账",IF(ABS(G242)&gt;0.01,"差额待核查","金额一致")))))</x:f>
      </x:c>
    </x:row>
    <x:row r="243">
      <x:c r="A243" s="2" t="str">
        <x:f>IF('服务流水'!A243="","",'服务流水'!A243)</x:f>
      </x:c>
      <x:c r="B243" s="5" t="str">
        <x:f>IF(A243="","",'服务流水'!B243)</x:f>
      </x:c>
      <x:c r="C243" s="15" t="str">
        <x:f>IF(A243="","",'服务流水'!K243)</x:f>
      </x:c>
      <x:c r="D243" s="15" t="str">
        <x:f>IF(A243="","",'服务流水'!I243)</x:f>
      </x:c>
      <x:c r="E243" s="15" t="str">
        <x:f>IF(A243="","",ROUND(C243-D243,2))</x:f>
      </x:c>
      <x:c r="F243" s="18" t="str">
        <x:f>IF(A243="","",IF(COUNTIFS('银行到账'!$A$6:$A$505,A243)=0,"未到账",SUMIFS('银行到账'!$C$6:$C$505,'银行到账'!$A$6:$A$505,A243)))</x:f>
      </x:c>
      <x:c r="G243" s="18" t="str">
        <x:f>IF(A243="","",IF(F243="未到账","n.a.",ROUND(F243-E243,2)))</x:f>
      </x:c>
      <x:c r="H243" s="2" t="str">
        <x:f>IF(A243="","",IF(COUNTIFS('服务流水'!$A$6:$A$505,A243)&gt;1,"订单重复",IF(COUNTIFS('银行到账'!$A$6:$A$505,A243)&gt;1,"到账编号重复",IF(F243="未到账","待到账",IF(ABS(G243)&gt;0.01,"差额待核查","金额一致")))))</x:f>
      </x:c>
    </x:row>
    <x:row r="244">
      <x:c r="A244" s="2" t="str">
        <x:f>IF('服务流水'!A244="","",'服务流水'!A244)</x:f>
      </x:c>
      <x:c r="B244" s="5" t="str">
        <x:f>IF(A244="","",'服务流水'!B244)</x:f>
      </x:c>
      <x:c r="C244" s="15" t="str">
        <x:f>IF(A244="","",'服务流水'!K244)</x:f>
      </x:c>
      <x:c r="D244" s="15" t="str">
        <x:f>IF(A244="","",'服务流水'!I244)</x:f>
      </x:c>
      <x:c r="E244" s="15" t="str">
        <x:f>IF(A244="","",ROUND(C244-D244,2))</x:f>
      </x:c>
      <x:c r="F244" s="18" t="str">
        <x:f>IF(A244="","",IF(COUNTIFS('银行到账'!$A$6:$A$505,A244)=0,"未到账",SUMIFS('银行到账'!$C$6:$C$505,'银行到账'!$A$6:$A$505,A244)))</x:f>
      </x:c>
      <x:c r="G244" s="18" t="str">
        <x:f>IF(A244="","",IF(F244="未到账","n.a.",ROUND(F244-E244,2)))</x:f>
      </x:c>
      <x:c r="H244" s="2" t="str">
        <x:f>IF(A244="","",IF(COUNTIFS('服务流水'!$A$6:$A$505,A244)&gt;1,"订单重复",IF(COUNTIFS('银行到账'!$A$6:$A$505,A244)&gt;1,"到账编号重复",IF(F244="未到账","待到账",IF(ABS(G244)&gt;0.01,"差额待核查","金额一致")))))</x:f>
      </x:c>
    </x:row>
    <x:row r="245">
      <x:c r="A245" s="2" t="str">
        <x:f>IF('服务流水'!A245="","",'服务流水'!A245)</x:f>
      </x:c>
      <x:c r="B245" s="5" t="str">
        <x:f>IF(A245="","",'服务流水'!B245)</x:f>
      </x:c>
      <x:c r="C245" s="15" t="str">
        <x:f>IF(A245="","",'服务流水'!K245)</x:f>
      </x:c>
      <x:c r="D245" s="15" t="str">
        <x:f>IF(A245="","",'服务流水'!I245)</x:f>
      </x:c>
      <x:c r="E245" s="15" t="str">
        <x:f>IF(A245="","",ROUND(C245-D245,2))</x:f>
      </x:c>
      <x:c r="F245" s="18" t="str">
        <x:f>IF(A245="","",IF(COUNTIFS('银行到账'!$A$6:$A$505,A245)=0,"未到账",SUMIFS('银行到账'!$C$6:$C$505,'银行到账'!$A$6:$A$505,A245)))</x:f>
      </x:c>
      <x:c r="G245" s="18" t="str">
        <x:f>IF(A245="","",IF(F245="未到账","n.a.",ROUND(F245-E245,2)))</x:f>
      </x:c>
      <x:c r="H245" s="2" t="str">
        <x:f>IF(A245="","",IF(COUNTIFS('服务流水'!$A$6:$A$505,A245)&gt;1,"订单重复",IF(COUNTIFS('银行到账'!$A$6:$A$505,A245)&gt;1,"到账编号重复",IF(F245="未到账","待到账",IF(ABS(G245)&gt;0.01,"差额待核查","金额一致")))))</x:f>
      </x:c>
    </x:row>
    <x:row r="246">
      <x:c r="A246" s="2" t="str">
        <x:f>IF('服务流水'!A246="","",'服务流水'!A246)</x:f>
      </x:c>
      <x:c r="B246" s="5" t="str">
        <x:f>IF(A246="","",'服务流水'!B246)</x:f>
      </x:c>
      <x:c r="C246" s="15" t="str">
        <x:f>IF(A246="","",'服务流水'!K246)</x:f>
      </x:c>
      <x:c r="D246" s="15" t="str">
        <x:f>IF(A246="","",'服务流水'!I246)</x:f>
      </x:c>
      <x:c r="E246" s="15" t="str">
        <x:f>IF(A246="","",ROUND(C246-D246,2))</x:f>
      </x:c>
      <x:c r="F246" s="18" t="str">
        <x:f>IF(A246="","",IF(COUNTIFS('银行到账'!$A$6:$A$505,A246)=0,"未到账",SUMIFS('银行到账'!$C$6:$C$505,'银行到账'!$A$6:$A$505,A246)))</x:f>
      </x:c>
      <x:c r="G246" s="18" t="str">
        <x:f>IF(A246="","",IF(F246="未到账","n.a.",ROUND(F246-E246,2)))</x:f>
      </x:c>
      <x:c r="H246" s="2" t="str">
        <x:f>IF(A246="","",IF(COUNTIFS('服务流水'!$A$6:$A$505,A246)&gt;1,"订单重复",IF(COUNTIFS('银行到账'!$A$6:$A$505,A246)&gt;1,"到账编号重复",IF(F246="未到账","待到账",IF(ABS(G246)&gt;0.01,"差额待核查","金额一致")))))</x:f>
      </x:c>
    </x:row>
    <x:row r="247">
      <x:c r="A247" s="2" t="str">
        <x:f>IF('服务流水'!A247="","",'服务流水'!A247)</x:f>
      </x:c>
      <x:c r="B247" s="5" t="str">
        <x:f>IF(A247="","",'服务流水'!B247)</x:f>
      </x:c>
      <x:c r="C247" s="15" t="str">
        <x:f>IF(A247="","",'服务流水'!K247)</x:f>
      </x:c>
      <x:c r="D247" s="15" t="str">
        <x:f>IF(A247="","",'服务流水'!I247)</x:f>
      </x:c>
      <x:c r="E247" s="15" t="str">
        <x:f>IF(A247="","",ROUND(C247-D247,2))</x:f>
      </x:c>
      <x:c r="F247" s="18" t="str">
        <x:f>IF(A247="","",IF(COUNTIFS('银行到账'!$A$6:$A$505,A247)=0,"未到账",SUMIFS('银行到账'!$C$6:$C$505,'银行到账'!$A$6:$A$505,A247)))</x:f>
      </x:c>
      <x:c r="G247" s="18" t="str">
        <x:f>IF(A247="","",IF(F247="未到账","n.a.",ROUND(F247-E247,2)))</x:f>
      </x:c>
      <x:c r="H247" s="2" t="str">
        <x:f>IF(A247="","",IF(COUNTIFS('服务流水'!$A$6:$A$505,A247)&gt;1,"订单重复",IF(COUNTIFS('银行到账'!$A$6:$A$505,A247)&gt;1,"到账编号重复",IF(F247="未到账","待到账",IF(ABS(G247)&gt;0.01,"差额待核查","金额一致")))))</x:f>
      </x:c>
    </x:row>
    <x:row r="248">
      <x:c r="A248" s="2" t="str">
        <x:f>IF('服务流水'!A248="","",'服务流水'!A248)</x:f>
      </x:c>
      <x:c r="B248" s="5" t="str">
        <x:f>IF(A248="","",'服务流水'!B248)</x:f>
      </x:c>
      <x:c r="C248" s="15" t="str">
        <x:f>IF(A248="","",'服务流水'!K248)</x:f>
      </x:c>
      <x:c r="D248" s="15" t="str">
        <x:f>IF(A248="","",'服务流水'!I248)</x:f>
      </x:c>
      <x:c r="E248" s="15" t="str">
        <x:f>IF(A248="","",ROUND(C248-D248,2))</x:f>
      </x:c>
      <x:c r="F248" s="18" t="str">
        <x:f>IF(A248="","",IF(COUNTIFS('银行到账'!$A$6:$A$505,A248)=0,"未到账",SUMIFS('银行到账'!$C$6:$C$505,'银行到账'!$A$6:$A$505,A248)))</x:f>
      </x:c>
      <x:c r="G248" s="18" t="str">
        <x:f>IF(A248="","",IF(F248="未到账","n.a.",ROUND(F248-E248,2)))</x:f>
      </x:c>
      <x:c r="H248" s="2" t="str">
        <x:f>IF(A248="","",IF(COUNTIFS('服务流水'!$A$6:$A$505,A248)&gt;1,"订单重复",IF(COUNTIFS('银行到账'!$A$6:$A$505,A248)&gt;1,"到账编号重复",IF(F248="未到账","待到账",IF(ABS(G248)&gt;0.01,"差额待核查","金额一致")))))</x:f>
      </x:c>
    </x:row>
    <x:row r="249">
      <x:c r="A249" s="2" t="str">
        <x:f>IF('服务流水'!A249="","",'服务流水'!A249)</x:f>
      </x:c>
      <x:c r="B249" s="5" t="str">
        <x:f>IF(A249="","",'服务流水'!B249)</x:f>
      </x:c>
      <x:c r="C249" s="15" t="str">
        <x:f>IF(A249="","",'服务流水'!K249)</x:f>
      </x:c>
      <x:c r="D249" s="15" t="str">
        <x:f>IF(A249="","",'服务流水'!I249)</x:f>
      </x:c>
      <x:c r="E249" s="15" t="str">
        <x:f>IF(A249="","",ROUND(C249-D249,2))</x:f>
      </x:c>
      <x:c r="F249" s="18" t="str">
        <x:f>IF(A249="","",IF(COUNTIFS('银行到账'!$A$6:$A$505,A249)=0,"未到账",SUMIFS('银行到账'!$C$6:$C$505,'银行到账'!$A$6:$A$505,A249)))</x:f>
      </x:c>
      <x:c r="G249" s="18" t="str">
        <x:f>IF(A249="","",IF(F249="未到账","n.a.",ROUND(F249-E249,2)))</x:f>
      </x:c>
      <x:c r="H249" s="2" t="str">
        <x:f>IF(A249="","",IF(COUNTIFS('服务流水'!$A$6:$A$505,A249)&gt;1,"订单重复",IF(COUNTIFS('银行到账'!$A$6:$A$505,A249)&gt;1,"到账编号重复",IF(F249="未到账","待到账",IF(ABS(G249)&gt;0.01,"差额待核查","金额一致")))))</x:f>
      </x:c>
    </x:row>
    <x:row r="250">
      <x:c r="A250" s="2" t="str">
        <x:f>IF('服务流水'!A250="","",'服务流水'!A250)</x:f>
      </x:c>
      <x:c r="B250" s="5" t="str">
        <x:f>IF(A250="","",'服务流水'!B250)</x:f>
      </x:c>
      <x:c r="C250" s="15" t="str">
        <x:f>IF(A250="","",'服务流水'!K250)</x:f>
      </x:c>
      <x:c r="D250" s="15" t="str">
        <x:f>IF(A250="","",'服务流水'!I250)</x:f>
      </x:c>
      <x:c r="E250" s="15" t="str">
        <x:f>IF(A250="","",ROUND(C250-D250,2))</x:f>
      </x:c>
      <x:c r="F250" s="18" t="str">
        <x:f>IF(A250="","",IF(COUNTIFS('银行到账'!$A$6:$A$505,A250)=0,"未到账",SUMIFS('银行到账'!$C$6:$C$505,'银行到账'!$A$6:$A$505,A250)))</x:f>
      </x:c>
      <x:c r="G250" s="18" t="str">
        <x:f>IF(A250="","",IF(F250="未到账","n.a.",ROUND(F250-E250,2)))</x:f>
      </x:c>
      <x:c r="H250" s="2" t="str">
        <x:f>IF(A250="","",IF(COUNTIFS('服务流水'!$A$6:$A$505,A250)&gt;1,"订单重复",IF(COUNTIFS('银行到账'!$A$6:$A$505,A250)&gt;1,"到账编号重复",IF(F250="未到账","待到账",IF(ABS(G250)&gt;0.01,"差额待核查","金额一致")))))</x:f>
      </x:c>
    </x:row>
    <x:row r="251">
      <x:c r="A251" s="2" t="str">
        <x:f>IF('服务流水'!A251="","",'服务流水'!A251)</x:f>
      </x:c>
      <x:c r="B251" s="5" t="str">
        <x:f>IF(A251="","",'服务流水'!B251)</x:f>
      </x:c>
      <x:c r="C251" s="15" t="str">
        <x:f>IF(A251="","",'服务流水'!K251)</x:f>
      </x:c>
      <x:c r="D251" s="15" t="str">
        <x:f>IF(A251="","",'服务流水'!I251)</x:f>
      </x:c>
      <x:c r="E251" s="15" t="str">
        <x:f>IF(A251="","",ROUND(C251-D251,2))</x:f>
      </x:c>
      <x:c r="F251" s="18" t="str">
        <x:f>IF(A251="","",IF(COUNTIFS('银行到账'!$A$6:$A$505,A251)=0,"未到账",SUMIFS('银行到账'!$C$6:$C$505,'银行到账'!$A$6:$A$505,A251)))</x:f>
      </x:c>
      <x:c r="G251" s="18" t="str">
        <x:f>IF(A251="","",IF(F251="未到账","n.a.",ROUND(F251-E251,2)))</x:f>
      </x:c>
      <x:c r="H251" s="2" t="str">
        <x:f>IF(A251="","",IF(COUNTIFS('服务流水'!$A$6:$A$505,A251)&gt;1,"订单重复",IF(COUNTIFS('银行到账'!$A$6:$A$505,A251)&gt;1,"到账编号重复",IF(F251="未到账","待到账",IF(ABS(G251)&gt;0.01,"差额待核查","金额一致")))))</x:f>
      </x:c>
    </x:row>
    <x:row r="252">
      <x:c r="A252" s="2" t="str">
        <x:f>IF('服务流水'!A252="","",'服务流水'!A252)</x:f>
      </x:c>
      <x:c r="B252" s="5" t="str">
        <x:f>IF(A252="","",'服务流水'!B252)</x:f>
      </x:c>
      <x:c r="C252" s="15" t="str">
        <x:f>IF(A252="","",'服务流水'!K252)</x:f>
      </x:c>
      <x:c r="D252" s="15" t="str">
        <x:f>IF(A252="","",'服务流水'!I252)</x:f>
      </x:c>
      <x:c r="E252" s="15" t="str">
        <x:f>IF(A252="","",ROUND(C252-D252,2))</x:f>
      </x:c>
      <x:c r="F252" s="18" t="str">
        <x:f>IF(A252="","",IF(COUNTIFS('银行到账'!$A$6:$A$505,A252)=0,"未到账",SUMIFS('银行到账'!$C$6:$C$505,'银行到账'!$A$6:$A$505,A252)))</x:f>
      </x:c>
      <x:c r="G252" s="18" t="str">
        <x:f>IF(A252="","",IF(F252="未到账","n.a.",ROUND(F252-E252,2)))</x:f>
      </x:c>
      <x:c r="H252" s="2" t="str">
        <x:f>IF(A252="","",IF(COUNTIFS('服务流水'!$A$6:$A$505,A252)&gt;1,"订单重复",IF(COUNTIFS('银行到账'!$A$6:$A$505,A252)&gt;1,"到账编号重复",IF(F252="未到账","待到账",IF(ABS(G252)&gt;0.01,"差额待核查","金额一致")))))</x:f>
      </x:c>
    </x:row>
    <x:row r="253">
      <x:c r="A253" s="2" t="str">
        <x:f>IF('服务流水'!A253="","",'服务流水'!A253)</x:f>
      </x:c>
      <x:c r="B253" s="5" t="str">
        <x:f>IF(A253="","",'服务流水'!B253)</x:f>
      </x:c>
      <x:c r="C253" s="15" t="str">
        <x:f>IF(A253="","",'服务流水'!K253)</x:f>
      </x:c>
      <x:c r="D253" s="15" t="str">
        <x:f>IF(A253="","",'服务流水'!I253)</x:f>
      </x:c>
      <x:c r="E253" s="15" t="str">
        <x:f>IF(A253="","",ROUND(C253-D253,2))</x:f>
      </x:c>
      <x:c r="F253" s="18" t="str">
        <x:f>IF(A253="","",IF(COUNTIFS('银行到账'!$A$6:$A$505,A253)=0,"未到账",SUMIFS('银行到账'!$C$6:$C$505,'银行到账'!$A$6:$A$505,A253)))</x:f>
      </x:c>
      <x:c r="G253" s="18" t="str">
        <x:f>IF(A253="","",IF(F253="未到账","n.a.",ROUND(F253-E253,2)))</x:f>
      </x:c>
      <x:c r="H253" s="2" t="str">
        <x:f>IF(A253="","",IF(COUNTIFS('服务流水'!$A$6:$A$505,A253)&gt;1,"订单重复",IF(COUNTIFS('银行到账'!$A$6:$A$505,A253)&gt;1,"到账编号重复",IF(F253="未到账","待到账",IF(ABS(G253)&gt;0.01,"差额待核查","金额一致")))))</x:f>
      </x:c>
    </x:row>
    <x:row r="254">
      <x:c r="A254" s="2" t="str">
        <x:f>IF('服务流水'!A254="","",'服务流水'!A254)</x:f>
      </x:c>
      <x:c r="B254" s="5" t="str">
        <x:f>IF(A254="","",'服务流水'!B254)</x:f>
      </x:c>
      <x:c r="C254" s="15" t="str">
        <x:f>IF(A254="","",'服务流水'!K254)</x:f>
      </x:c>
      <x:c r="D254" s="15" t="str">
        <x:f>IF(A254="","",'服务流水'!I254)</x:f>
      </x:c>
      <x:c r="E254" s="15" t="str">
        <x:f>IF(A254="","",ROUND(C254-D254,2))</x:f>
      </x:c>
      <x:c r="F254" s="18" t="str">
        <x:f>IF(A254="","",IF(COUNTIFS('银行到账'!$A$6:$A$505,A254)=0,"未到账",SUMIFS('银行到账'!$C$6:$C$505,'银行到账'!$A$6:$A$505,A254)))</x:f>
      </x:c>
      <x:c r="G254" s="18" t="str">
        <x:f>IF(A254="","",IF(F254="未到账","n.a.",ROUND(F254-E254,2)))</x:f>
      </x:c>
      <x:c r="H254" s="2" t="str">
        <x:f>IF(A254="","",IF(COUNTIFS('服务流水'!$A$6:$A$505,A254)&gt;1,"订单重复",IF(COUNTIFS('银行到账'!$A$6:$A$505,A254)&gt;1,"到账编号重复",IF(F254="未到账","待到账",IF(ABS(G254)&gt;0.01,"差额待核查","金额一致")))))</x:f>
      </x:c>
    </x:row>
    <x:row r="255">
      <x:c r="A255" s="2" t="str">
        <x:f>IF('服务流水'!A255="","",'服务流水'!A255)</x:f>
      </x:c>
      <x:c r="B255" s="5" t="str">
        <x:f>IF(A255="","",'服务流水'!B255)</x:f>
      </x:c>
      <x:c r="C255" s="15" t="str">
        <x:f>IF(A255="","",'服务流水'!K255)</x:f>
      </x:c>
      <x:c r="D255" s="15" t="str">
        <x:f>IF(A255="","",'服务流水'!I255)</x:f>
      </x:c>
      <x:c r="E255" s="15" t="str">
        <x:f>IF(A255="","",ROUND(C255-D255,2))</x:f>
      </x:c>
      <x:c r="F255" s="18" t="str">
        <x:f>IF(A255="","",IF(COUNTIFS('银行到账'!$A$6:$A$505,A255)=0,"未到账",SUMIFS('银行到账'!$C$6:$C$505,'银行到账'!$A$6:$A$505,A255)))</x:f>
      </x:c>
      <x:c r="G255" s="18" t="str">
        <x:f>IF(A255="","",IF(F255="未到账","n.a.",ROUND(F255-E255,2)))</x:f>
      </x:c>
      <x:c r="H255" s="2" t="str">
        <x:f>IF(A255="","",IF(COUNTIFS('服务流水'!$A$6:$A$505,A255)&gt;1,"订单重复",IF(COUNTIFS('银行到账'!$A$6:$A$505,A255)&gt;1,"到账编号重复",IF(F255="未到账","待到账",IF(ABS(G255)&gt;0.01,"差额待核查","金额一致")))))</x:f>
      </x:c>
    </x:row>
    <x:row r="256">
      <x:c r="A256" s="2" t="str">
        <x:f>IF('服务流水'!A256="","",'服务流水'!A256)</x:f>
      </x:c>
      <x:c r="B256" s="5" t="str">
        <x:f>IF(A256="","",'服务流水'!B256)</x:f>
      </x:c>
      <x:c r="C256" s="15" t="str">
        <x:f>IF(A256="","",'服务流水'!K256)</x:f>
      </x:c>
      <x:c r="D256" s="15" t="str">
        <x:f>IF(A256="","",'服务流水'!I256)</x:f>
      </x:c>
      <x:c r="E256" s="15" t="str">
        <x:f>IF(A256="","",ROUND(C256-D256,2))</x:f>
      </x:c>
      <x:c r="F256" s="18" t="str">
        <x:f>IF(A256="","",IF(COUNTIFS('银行到账'!$A$6:$A$505,A256)=0,"未到账",SUMIFS('银行到账'!$C$6:$C$505,'银行到账'!$A$6:$A$505,A256)))</x:f>
      </x:c>
      <x:c r="G256" s="18" t="str">
        <x:f>IF(A256="","",IF(F256="未到账","n.a.",ROUND(F256-E256,2)))</x:f>
      </x:c>
      <x:c r="H256" s="2" t="str">
        <x:f>IF(A256="","",IF(COUNTIFS('服务流水'!$A$6:$A$505,A256)&gt;1,"订单重复",IF(COUNTIFS('银行到账'!$A$6:$A$505,A256)&gt;1,"到账编号重复",IF(F256="未到账","待到账",IF(ABS(G256)&gt;0.01,"差额待核查","金额一致")))))</x:f>
      </x:c>
    </x:row>
    <x:row r="257">
      <x:c r="A257" s="2" t="str">
        <x:f>IF('服务流水'!A257="","",'服务流水'!A257)</x:f>
      </x:c>
      <x:c r="B257" s="5" t="str">
        <x:f>IF(A257="","",'服务流水'!B257)</x:f>
      </x:c>
      <x:c r="C257" s="15" t="str">
        <x:f>IF(A257="","",'服务流水'!K257)</x:f>
      </x:c>
      <x:c r="D257" s="15" t="str">
        <x:f>IF(A257="","",'服务流水'!I257)</x:f>
      </x:c>
      <x:c r="E257" s="15" t="str">
        <x:f>IF(A257="","",ROUND(C257-D257,2))</x:f>
      </x:c>
      <x:c r="F257" s="18" t="str">
        <x:f>IF(A257="","",IF(COUNTIFS('银行到账'!$A$6:$A$505,A257)=0,"未到账",SUMIFS('银行到账'!$C$6:$C$505,'银行到账'!$A$6:$A$505,A257)))</x:f>
      </x:c>
      <x:c r="G257" s="18" t="str">
        <x:f>IF(A257="","",IF(F257="未到账","n.a.",ROUND(F257-E257,2)))</x:f>
      </x:c>
      <x:c r="H257" s="2" t="str">
        <x:f>IF(A257="","",IF(COUNTIFS('服务流水'!$A$6:$A$505,A257)&gt;1,"订单重复",IF(COUNTIFS('银行到账'!$A$6:$A$505,A257)&gt;1,"到账编号重复",IF(F257="未到账","待到账",IF(ABS(G257)&gt;0.01,"差额待核查","金额一致")))))</x:f>
      </x:c>
    </x:row>
    <x:row r="258">
      <x:c r="A258" s="2" t="str">
        <x:f>IF('服务流水'!A258="","",'服务流水'!A258)</x:f>
      </x:c>
      <x:c r="B258" s="5" t="str">
        <x:f>IF(A258="","",'服务流水'!B258)</x:f>
      </x:c>
      <x:c r="C258" s="15" t="str">
        <x:f>IF(A258="","",'服务流水'!K258)</x:f>
      </x:c>
      <x:c r="D258" s="15" t="str">
        <x:f>IF(A258="","",'服务流水'!I258)</x:f>
      </x:c>
      <x:c r="E258" s="15" t="str">
        <x:f>IF(A258="","",ROUND(C258-D258,2))</x:f>
      </x:c>
      <x:c r="F258" s="18" t="str">
        <x:f>IF(A258="","",IF(COUNTIFS('银行到账'!$A$6:$A$505,A258)=0,"未到账",SUMIFS('银行到账'!$C$6:$C$505,'银行到账'!$A$6:$A$505,A258)))</x:f>
      </x:c>
      <x:c r="G258" s="18" t="str">
        <x:f>IF(A258="","",IF(F258="未到账","n.a.",ROUND(F258-E258,2)))</x:f>
      </x:c>
      <x:c r="H258" s="2" t="str">
        <x:f>IF(A258="","",IF(COUNTIFS('服务流水'!$A$6:$A$505,A258)&gt;1,"订单重复",IF(COUNTIFS('银行到账'!$A$6:$A$505,A258)&gt;1,"到账编号重复",IF(F258="未到账","待到账",IF(ABS(G258)&gt;0.01,"差额待核查","金额一致")))))</x:f>
      </x:c>
    </x:row>
    <x:row r="259">
      <x:c r="A259" s="2" t="str">
        <x:f>IF('服务流水'!A259="","",'服务流水'!A259)</x:f>
      </x:c>
      <x:c r="B259" s="5" t="str">
        <x:f>IF(A259="","",'服务流水'!B259)</x:f>
      </x:c>
      <x:c r="C259" s="15" t="str">
        <x:f>IF(A259="","",'服务流水'!K259)</x:f>
      </x:c>
      <x:c r="D259" s="15" t="str">
        <x:f>IF(A259="","",'服务流水'!I259)</x:f>
      </x:c>
      <x:c r="E259" s="15" t="str">
        <x:f>IF(A259="","",ROUND(C259-D259,2))</x:f>
      </x:c>
      <x:c r="F259" s="18" t="str">
        <x:f>IF(A259="","",IF(COUNTIFS('银行到账'!$A$6:$A$505,A259)=0,"未到账",SUMIFS('银行到账'!$C$6:$C$505,'银行到账'!$A$6:$A$505,A259)))</x:f>
      </x:c>
      <x:c r="G259" s="18" t="str">
        <x:f>IF(A259="","",IF(F259="未到账","n.a.",ROUND(F259-E259,2)))</x:f>
      </x:c>
      <x:c r="H259" s="2" t="str">
        <x:f>IF(A259="","",IF(COUNTIFS('服务流水'!$A$6:$A$505,A259)&gt;1,"订单重复",IF(COUNTIFS('银行到账'!$A$6:$A$505,A259)&gt;1,"到账编号重复",IF(F259="未到账","待到账",IF(ABS(G259)&gt;0.01,"差额待核查","金额一致")))))</x:f>
      </x:c>
    </x:row>
    <x:row r="260">
      <x:c r="A260" s="2" t="str">
        <x:f>IF('服务流水'!A260="","",'服务流水'!A260)</x:f>
      </x:c>
      <x:c r="B260" s="5" t="str">
        <x:f>IF(A260="","",'服务流水'!B260)</x:f>
      </x:c>
      <x:c r="C260" s="15" t="str">
        <x:f>IF(A260="","",'服务流水'!K260)</x:f>
      </x:c>
      <x:c r="D260" s="15" t="str">
        <x:f>IF(A260="","",'服务流水'!I260)</x:f>
      </x:c>
      <x:c r="E260" s="15" t="str">
        <x:f>IF(A260="","",ROUND(C260-D260,2))</x:f>
      </x:c>
      <x:c r="F260" s="18" t="str">
        <x:f>IF(A260="","",IF(COUNTIFS('银行到账'!$A$6:$A$505,A260)=0,"未到账",SUMIFS('银行到账'!$C$6:$C$505,'银行到账'!$A$6:$A$505,A260)))</x:f>
      </x:c>
      <x:c r="G260" s="18" t="str">
        <x:f>IF(A260="","",IF(F260="未到账","n.a.",ROUND(F260-E260,2)))</x:f>
      </x:c>
      <x:c r="H260" s="2" t="str">
        <x:f>IF(A260="","",IF(COUNTIFS('服务流水'!$A$6:$A$505,A260)&gt;1,"订单重复",IF(COUNTIFS('银行到账'!$A$6:$A$505,A260)&gt;1,"到账编号重复",IF(F260="未到账","待到账",IF(ABS(G260)&gt;0.01,"差额待核查","金额一致")))))</x:f>
      </x:c>
    </x:row>
    <x:row r="261">
      <x:c r="A261" s="2" t="str">
        <x:f>IF('服务流水'!A261="","",'服务流水'!A261)</x:f>
      </x:c>
      <x:c r="B261" s="5" t="str">
        <x:f>IF(A261="","",'服务流水'!B261)</x:f>
      </x:c>
      <x:c r="C261" s="15" t="str">
        <x:f>IF(A261="","",'服务流水'!K261)</x:f>
      </x:c>
      <x:c r="D261" s="15" t="str">
        <x:f>IF(A261="","",'服务流水'!I261)</x:f>
      </x:c>
      <x:c r="E261" s="15" t="str">
        <x:f>IF(A261="","",ROUND(C261-D261,2))</x:f>
      </x:c>
      <x:c r="F261" s="18" t="str">
        <x:f>IF(A261="","",IF(COUNTIFS('银行到账'!$A$6:$A$505,A261)=0,"未到账",SUMIFS('银行到账'!$C$6:$C$505,'银行到账'!$A$6:$A$505,A261)))</x:f>
      </x:c>
      <x:c r="G261" s="18" t="str">
        <x:f>IF(A261="","",IF(F261="未到账","n.a.",ROUND(F261-E261,2)))</x:f>
      </x:c>
      <x:c r="H261" s="2" t="str">
        <x:f>IF(A261="","",IF(COUNTIFS('服务流水'!$A$6:$A$505,A261)&gt;1,"订单重复",IF(COUNTIFS('银行到账'!$A$6:$A$505,A261)&gt;1,"到账编号重复",IF(F261="未到账","待到账",IF(ABS(G261)&gt;0.01,"差额待核查","金额一致")))))</x:f>
      </x:c>
    </x:row>
    <x:row r="262">
      <x:c r="A262" s="2" t="str">
        <x:f>IF('服务流水'!A262="","",'服务流水'!A262)</x:f>
      </x:c>
      <x:c r="B262" s="5" t="str">
        <x:f>IF(A262="","",'服务流水'!B262)</x:f>
      </x:c>
      <x:c r="C262" s="15" t="str">
        <x:f>IF(A262="","",'服务流水'!K262)</x:f>
      </x:c>
      <x:c r="D262" s="15" t="str">
        <x:f>IF(A262="","",'服务流水'!I262)</x:f>
      </x:c>
      <x:c r="E262" s="15" t="str">
        <x:f>IF(A262="","",ROUND(C262-D262,2))</x:f>
      </x:c>
      <x:c r="F262" s="18" t="str">
        <x:f>IF(A262="","",IF(COUNTIFS('银行到账'!$A$6:$A$505,A262)=0,"未到账",SUMIFS('银行到账'!$C$6:$C$505,'银行到账'!$A$6:$A$505,A262)))</x:f>
      </x:c>
      <x:c r="G262" s="18" t="str">
        <x:f>IF(A262="","",IF(F262="未到账","n.a.",ROUND(F262-E262,2)))</x:f>
      </x:c>
      <x:c r="H262" s="2" t="str">
        <x:f>IF(A262="","",IF(COUNTIFS('服务流水'!$A$6:$A$505,A262)&gt;1,"订单重复",IF(COUNTIFS('银行到账'!$A$6:$A$505,A262)&gt;1,"到账编号重复",IF(F262="未到账","待到账",IF(ABS(G262)&gt;0.01,"差额待核查","金额一致")))))</x:f>
      </x:c>
    </x:row>
    <x:row r="263">
      <x:c r="A263" s="2" t="str">
        <x:f>IF('服务流水'!A263="","",'服务流水'!A263)</x:f>
      </x:c>
      <x:c r="B263" s="5" t="str">
        <x:f>IF(A263="","",'服务流水'!B263)</x:f>
      </x:c>
      <x:c r="C263" s="15" t="str">
        <x:f>IF(A263="","",'服务流水'!K263)</x:f>
      </x:c>
      <x:c r="D263" s="15" t="str">
        <x:f>IF(A263="","",'服务流水'!I263)</x:f>
      </x:c>
      <x:c r="E263" s="15" t="str">
        <x:f>IF(A263="","",ROUND(C263-D263,2))</x:f>
      </x:c>
      <x:c r="F263" s="18" t="str">
        <x:f>IF(A263="","",IF(COUNTIFS('银行到账'!$A$6:$A$505,A263)=0,"未到账",SUMIFS('银行到账'!$C$6:$C$505,'银行到账'!$A$6:$A$505,A263)))</x:f>
      </x:c>
      <x:c r="G263" s="18" t="str">
        <x:f>IF(A263="","",IF(F263="未到账","n.a.",ROUND(F263-E263,2)))</x:f>
      </x:c>
      <x:c r="H263" s="2" t="str">
        <x:f>IF(A263="","",IF(COUNTIFS('服务流水'!$A$6:$A$505,A263)&gt;1,"订单重复",IF(COUNTIFS('银行到账'!$A$6:$A$505,A263)&gt;1,"到账编号重复",IF(F263="未到账","待到账",IF(ABS(G263)&gt;0.01,"差额待核查","金额一致")))))</x:f>
      </x:c>
    </x:row>
    <x:row r="264">
      <x:c r="A264" s="2" t="str">
        <x:f>IF('服务流水'!A264="","",'服务流水'!A264)</x:f>
      </x:c>
      <x:c r="B264" s="5" t="str">
        <x:f>IF(A264="","",'服务流水'!B264)</x:f>
      </x:c>
      <x:c r="C264" s="15" t="str">
        <x:f>IF(A264="","",'服务流水'!K264)</x:f>
      </x:c>
      <x:c r="D264" s="15" t="str">
        <x:f>IF(A264="","",'服务流水'!I264)</x:f>
      </x:c>
      <x:c r="E264" s="15" t="str">
        <x:f>IF(A264="","",ROUND(C264-D264,2))</x:f>
      </x:c>
      <x:c r="F264" s="18" t="str">
        <x:f>IF(A264="","",IF(COUNTIFS('银行到账'!$A$6:$A$505,A264)=0,"未到账",SUMIFS('银行到账'!$C$6:$C$505,'银行到账'!$A$6:$A$505,A264)))</x:f>
      </x:c>
      <x:c r="G264" s="18" t="str">
        <x:f>IF(A264="","",IF(F264="未到账","n.a.",ROUND(F264-E264,2)))</x:f>
      </x:c>
      <x:c r="H264" s="2" t="str">
        <x:f>IF(A264="","",IF(COUNTIFS('服务流水'!$A$6:$A$505,A264)&gt;1,"订单重复",IF(COUNTIFS('银行到账'!$A$6:$A$505,A264)&gt;1,"到账编号重复",IF(F264="未到账","待到账",IF(ABS(G264)&gt;0.01,"差额待核查","金额一致")))))</x:f>
      </x:c>
    </x:row>
    <x:row r="265">
      <x:c r="A265" s="2" t="str">
        <x:f>IF('服务流水'!A265="","",'服务流水'!A265)</x:f>
      </x:c>
      <x:c r="B265" s="5" t="str">
        <x:f>IF(A265="","",'服务流水'!B265)</x:f>
      </x:c>
      <x:c r="C265" s="15" t="str">
        <x:f>IF(A265="","",'服务流水'!K265)</x:f>
      </x:c>
      <x:c r="D265" s="15" t="str">
        <x:f>IF(A265="","",'服务流水'!I265)</x:f>
      </x:c>
      <x:c r="E265" s="15" t="str">
        <x:f>IF(A265="","",ROUND(C265-D265,2))</x:f>
      </x:c>
      <x:c r="F265" s="18" t="str">
        <x:f>IF(A265="","",IF(COUNTIFS('银行到账'!$A$6:$A$505,A265)=0,"未到账",SUMIFS('银行到账'!$C$6:$C$505,'银行到账'!$A$6:$A$505,A265)))</x:f>
      </x:c>
      <x:c r="G265" s="18" t="str">
        <x:f>IF(A265="","",IF(F265="未到账","n.a.",ROUND(F265-E265,2)))</x:f>
      </x:c>
      <x:c r="H265" s="2" t="str">
        <x:f>IF(A265="","",IF(COUNTIFS('服务流水'!$A$6:$A$505,A265)&gt;1,"订单重复",IF(COUNTIFS('银行到账'!$A$6:$A$505,A265)&gt;1,"到账编号重复",IF(F265="未到账","待到账",IF(ABS(G265)&gt;0.01,"差额待核查","金额一致")))))</x:f>
      </x:c>
    </x:row>
    <x:row r="266">
      <x:c r="A266" s="2" t="str">
        <x:f>IF('服务流水'!A266="","",'服务流水'!A266)</x:f>
      </x:c>
      <x:c r="B266" s="5" t="str">
        <x:f>IF(A266="","",'服务流水'!B266)</x:f>
      </x:c>
      <x:c r="C266" s="15" t="str">
        <x:f>IF(A266="","",'服务流水'!K266)</x:f>
      </x:c>
      <x:c r="D266" s="15" t="str">
        <x:f>IF(A266="","",'服务流水'!I266)</x:f>
      </x:c>
      <x:c r="E266" s="15" t="str">
        <x:f>IF(A266="","",ROUND(C266-D266,2))</x:f>
      </x:c>
      <x:c r="F266" s="18" t="str">
        <x:f>IF(A266="","",IF(COUNTIFS('银行到账'!$A$6:$A$505,A266)=0,"未到账",SUMIFS('银行到账'!$C$6:$C$505,'银行到账'!$A$6:$A$505,A266)))</x:f>
      </x:c>
      <x:c r="G266" s="18" t="str">
        <x:f>IF(A266="","",IF(F266="未到账","n.a.",ROUND(F266-E266,2)))</x:f>
      </x:c>
      <x:c r="H266" s="2" t="str">
        <x:f>IF(A266="","",IF(COUNTIFS('服务流水'!$A$6:$A$505,A266)&gt;1,"订单重复",IF(COUNTIFS('银行到账'!$A$6:$A$505,A266)&gt;1,"到账编号重复",IF(F266="未到账","待到账",IF(ABS(G266)&gt;0.01,"差额待核查","金额一致")))))</x:f>
      </x:c>
    </x:row>
    <x:row r="267">
      <x:c r="A267" s="2" t="str">
        <x:f>IF('服务流水'!A267="","",'服务流水'!A267)</x:f>
      </x:c>
      <x:c r="B267" s="5" t="str">
        <x:f>IF(A267="","",'服务流水'!B267)</x:f>
      </x:c>
      <x:c r="C267" s="15" t="str">
        <x:f>IF(A267="","",'服务流水'!K267)</x:f>
      </x:c>
      <x:c r="D267" s="15" t="str">
        <x:f>IF(A267="","",'服务流水'!I267)</x:f>
      </x:c>
      <x:c r="E267" s="15" t="str">
        <x:f>IF(A267="","",ROUND(C267-D267,2))</x:f>
      </x:c>
      <x:c r="F267" s="18" t="str">
        <x:f>IF(A267="","",IF(COUNTIFS('银行到账'!$A$6:$A$505,A267)=0,"未到账",SUMIFS('银行到账'!$C$6:$C$505,'银行到账'!$A$6:$A$505,A267)))</x:f>
      </x:c>
      <x:c r="G267" s="18" t="str">
        <x:f>IF(A267="","",IF(F267="未到账","n.a.",ROUND(F267-E267,2)))</x:f>
      </x:c>
      <x:c r="H267" s="2" t="str">
        <x:f>IF(A267="","",IF(COUNTIFS('服务流水'!$A$6:$A$505,A267)&gt;1,"订单重复",IF(COUNTIFS('银行到账'!$A$6:$A$505,A267)&gt;1,"到账编号重复",IF(F267="未到账","待到账",IF(ABS(G267)&gt;0.01,"差额待核查","金额一致")))))</x:f>
      </x:c>
    </x:row>
    <x:row r="268">
      <x:c r="A268" s="2" t="str">
        <x:f>IF('服务流水'!A268="","",'服务流水'!A268)</x:f>
      </x:c>
      <x:c r="B268" s="5" t="str">
        <x:f>IF(A268="","",'服务流水'!B268)</x:f>
      </x:c>
      <x:c r="C268" s="15" t="str">
        <x:f>IF(A268="","",'服务流水'!K268)</x:f>
      </x:c>
      <x:c r="D268" s="15" t="str">
        <x:f>IF(A268="","",'服务流水'!I268)</x:f>
      </x:c>
      <x:c r="E268" s="15" t="str">
        <x:f>IF(A268="","",ROUND(C268-D268,2))</x:f>
      </x:c>
      <x:c r="F268" s="18" t="str">
        <x:f>IF(A268="","",IF(COUNTIFS('银行到账'!$A$6:$A$505,A268)=0,"未到账",SUMIFS('银行到账'!$C$6:$C$505,'银行到账'!$A$6:$A$505,A268)))</x:f>
      </x:c>
      <x:c r="G268" s="18" t="str">
        <x:f>IF(A268="","",IF(F268="未到账","n.a.",ROUND(F268-E268,2)))</x:f>
      </x:c>
      <x:c r="H268" s="2" t="str">
        <x:f>IF(A268="","",IF(COUNTIFS('服务流水'!$A$6:$A$505,A268)&gt;1,"订单重复",IF(COUNTIFS('银行到账'!$A$6:$A$505,A268)&gt;1,"到账编号重复",IF(F268="未到账","待到账",IF(ABS(G268)&gt;0.01,"差额待核查","金额一致")))))</x:f>
      </x:c>
    </x:row>
    <x:row r="269">
      <x:c r="A269" s="2" t="str">
        <x:f>IF('服务流水'!A269="","",'服务流水'!A269)</x:f>
      </x:c>
      <x:c r="B269" s="5" t="str">
        <x:f>IF(A269="","",'服务流水'!B269)</x:f>
      </x:c>
      <x:c r="C269" s="15" t="str">
        <x:f>IF(A269="","",'服务流水'!K269)</x:f>
      </x:c>
      <x:c r="D269" s="15" t="str">
        <x:f>IF(A269="","",'服务流水'!I269)</x:f>
      </x:c>
      <x:c r="E269" s="15" t="str">
        <x:f>IF(A269="","",ROUND(C269-D269,2))</x:f>
      </x:c>
      <x:c r="F269" s="18" t="str">
        <x:f>IF(A269="","",IF(COUNTIFS('银行到账'!$A$6:$A$505,A269)=0,"未到账",SUMIFS('银行到账'!$C$6:$C$505,'银行到账'!$A$6:$A$505,A269)))</x:f>
      </x:c>
      <x:c r="G269" s="18" t="str">
        <x:f>IF(A269="","",IF(F269="未到账","n.a.",ROUND(F269-E269,2)))</x:f>
      </x:c>
      <x:c r="H269" s="2" t="str">
        <x:f>IF(A269="","",IF(COUNTIFS('服务流水'!$A$6:$A$505,A269)&gt;1,"订单重复",IF(COUNTIFS('银行到账'!$A$6:$A$505,A269)&gt;1,"到账编号重复",IF(F269="未到账","待到账",IF(ABS(G269)&gt;0.01,"差额待核查","金额一致")))))</x:f>
      </x:c>
    </x:row>
    <x:row r="270">
      <x:c r="A270" s="2" t="str">
        <x:f>IF('服务流水'!A270="","",'服务流水'!A270)</x:f>
      </x:c>
      <x:c r="B270" s="5" t="str">
        <x:f>IF(A270="","",'服务流水'!B270)</x:f>
      </x:c>
      <x:c r="C270" s="15" t="str">
        <x:f>IF(A270="","",'服务流水'!K270)</x:f>
      </x:c>
      <x:c r="D270" s="15" t="str">
        <x:f>IF(A270="","",'服务流水'!I270)</x:f>
      </x:c>
      <x:c r="E270" s="15" t="str">
        <x:f>IF(A270="","",ROUND(C270-D270,2))</x:f>
      </x:c>
      <x:c r="F270" s="18" t="str">
        <x:f>IF(A270="","",IF(COUNTIFS('银行到账'!$A$6:$A$505,A270)=0,"未到账",SUMIFS('银行到账'!$C$6:$C$505,'银行到账'!$A$6:$A$505,A270)))</x:f>
      </x:c>
      <x:c r="G270" s="18" t="str">
        <x:f>IF(A270="","",IF(F270="未到账","n.a.",ROUND(F270-E270,2)))</x:f>
      </x:c>
      <x:c r="H270" s="2" t="str">
        <x:f>IF(A270="","",IF(COUNTIFS('服务流水'!$A$6:$A$505,A270)&gt;1,"订单重复",IF(COUNTIFS('银行到账'!$A$6:$A$505,A270)&gt;1,"到账编号重复",IF(F270="未到账","待到账",IF(ABS(G270)&gt;0.01,"差额待核查","金额一致")))))</x:f>
      </x:c>
    </x:row>
    <x:row r="271">
      <x:c r="A271" s="2" t="str">
        <x:f>IF('服务流水'!A271="","",'服务流水'!A271)</x:f>
      </x:c>
      <x:c r="B271" s="5" t="str">
        <x:f>IF(A271="","",'服务流水'!B271)</x:f>
      </x:c>
      <x:c r="C271" s="15" t="str">
        <x:f>IF(A271="","",'服务流水'!K271)</x:f>
      </x:c>
      <x:c r="D271" s="15" t="str">
        <x:f>IF(A271="","",'服务流水'!I271)</x:f>
      </x:c>
      <x:c r="E271" s="15" t="str">
        <x:f>IF(A271="","",ROUND(C271-D271,2))</x:f>
      </x:c>
      <x:c r="F271" s="18" t="str">
        <x:f>IF(A271="","",IF(COUNTIFS('银行到账'!$A$6:$A$505,A271)=0,"未到账",SUMIFS('银行到账'!$C$6:$C$505,'银行到账'!$A$6:$A$505,A271)))</x:f>
      </x:c>
      <x:c r="G271" s="18" t="str">
        <x:f>IF(A271="","",IF(F271="未到账","n.a.",ROUND(F271-E271,2)))</x:f>
      </x:c>
      <x:c r="H271" s="2" t="str">
        <x:f>IF(A271="","",IF(COUNTIFS('服务流水'!$A$6:$A$505,A271)&gt;1,"订单重复",IF(COUNTIFS('银行到账'!$A$6:$A$505,A271)&gt;1,"到账编号重复",IF(F271="未到账","待到账",IF(ABS(G271)&gt;0.01,"差额待核查","金额一致")))))</x:f>
      </x:c>
    </x:row>
    <x:row r="272">
      <x:c r="A272" s="2" t="str">
        <x:f>IF('服务流水'!A272="","",'服务流水'!A272)</x:f>
      </x:c>
      <x:c r="B272" s="5" t="str">
        <x:f>IF(A272="","",'服务流水'!B272)</x:f>
      </x:c>
      <x:c r="C272" s="15" t="str">
        <x:f>IF(A272="","",'服务流水'!K272)</x:f>
      </x:c>
      <x:c r="D272" s="15" t="str">
        <x:f>IF(A272="","",'服务流水'!I272)</x:f>
      </x:c>
      <x:c r="E272" s="15" t="str">
        <x:f>IF(A272="","",ROUND(C272-D272,2))</x:f>
      </x:c>
      <x:c r="F272" s="18" t="str">
        <x:f>IF(A272="","",IF(COUNTIFS('银行到账'!$A$6:$A$505,A272)=0,"未到账",SUMIFS('银行到账'!$C$6:$C$505,'银行到账'!$A$6:$A$505,A272)))</x:f>
      </x:c>
      <x:c r="G272" s="18" t="str">
        <x:f>IF(A272="","",IF(F272="未到账","n.a.",ROUND(F272-E272,2)))</x:f>
      </x:c>
      <x:c r="H272" s="2" t="str">
        <x:f>IF(A272="","",IF(COUNTIFS('服务流水'!$A$6:$A$505,A272)&gt;1,"订单重复",IF(COUNTIFS('银行到账'!$A$6:$A$505,A272)&gt;1,"到账编号重复",IF(F272="未到账","待到账",IF(ABS(G272)&gt;0.01,"差额待核查","金额一致")))))</x:f>
      </x:c>
    </x:row>
    <x:row r="273">
      <x:c r="A273" s="2" t="str">
        <x:f>IF('服务流水'!A273="","",'服务流水'!A273)</x:f>
      </x:c>
      <x:c r="B273" s="5" t="str">
        <x:f>IF(A273="","",'服务流水'!B273)</x:f>
      </x:c>
      <x:c r="C273" s="15" t="str">
        <x:f>IF(A273="","",'服务流水'!K273)</x:f>
      </x:c>
      <x:c r="D273" s="15" t="str">
        <x:f>IF(A273="","",'服务流水'!I273)</x:f>
      </x:c>
      <x:c r="E273" s="15" t="str">
        <x:f>IF(A273="","",ROUND(C273-D273,2))</x:f>
      </x:c>
      <x:c r="F273" s="18" t="str">
        <x:f>IF(A273="","",IF(COUNTIFS('银行到账'!$A$6:$A$505,A273)=0,"未到账",SUMIFS('银行到账'!$C$6:$C$505,'银行到账'!$A$6:$A$505,A273)))</x:f>
      </x:c>
      <x:c r="G273" s="18" t="str">
        <x:f>IF(A273="","",IF(F273="未到账","n.a.",ROUND(F273-E273,2)))</x:f>
      </x:c>
      <x:c r="H273" s="2" t="str">
        <x:f>IF(A273="","",IF(COUNTIFS('服务流水'!$A$6:$A$505,A273)&gt;1,"订单重复",IF(COUNTIFS('银行到账'!$A$6:$A$505,A273)&gt;1,"到账编号重复",IF(F273="未到账","待到账",IF(ABS(G273)&gt;0.01,"差额待核查","金额一致")))))</x:f>
      </x:c>
    </x:row>
    <x:row r="274">
      <x:c r="A274" s="2" t="str">
        <x:f>IF('服务流水'!A274="","",'服务流水'!A274)</x:f>
      </x:c>
      <x:c r="B274" s="5" t="str">
        <x:f>IF(A274="","",'服务流水'!B274)</x:f>
      </x:c>
      <x:c r="C274" s="15" t="str">
        <x:f>IF(A274="","",'服务流水'!K274)</x:f>
      </x:c>
      <x:c r="D274" s="15" t="str">
        <x:f>IF(A274="","",'服务流水'!I274)</x:f>
      </x:c>
      <x:c r="E274" s="15" t="str">
        <x:f>IF(A274="","",ROUND(C274-D274,2))</x:f>
      </x:c>
      <x:c r="F274" s="18" t="str">
        <x:f>IF(A274="","",IF(COUNTIFS('银行到账'!$A$6:$A$505,A274)=0,"未到账",SUMIFS('银行到账'!$C$6:$C$505,'银行到账'!$A$6:$A$505,A274)))</x:f>
      </x:c>
      <x:c r="G274" s="18" t="str">
        <x:f>IF(A274="","",IF(F274="未到账","n.a.",ROUND(F274-E274,2)))</x:f>
      </x:c>
      <x:c r="H274" s="2" t="str">
        <x:f>IF(A274="","",IF(COUNTIFS('服务流水'!$A$6:$A$505,A274)&gt;1,"订单重复",IF(COUNTIFS('银行到账'!$A$6:$A$505,A274)&gt;1,"到账编号重复",IF(F274="未到账","待到账",IF(ABS(G274)&gt;0.01,"差额待核查","金额一致")))))</x:f>
      </x:c>
    </x:row>
    <x:row r="275">
      <x:c r="A275" s="2" t="str">
        <x:f>IF('服务流水'!A275="","",'服务流水'!A275)</x:f>
      </x:c>
      <x:c r="B275" s="5" t="str">
        <x:f>IF(A275="","",'服务流水'!B275)</x:f>
      </x:c>
      <x:c r="C275" s="15" t="str">
        <x:f>IF(A275="","",'服务流水'!K275)</x:f>
      </x:c>
      <x:c r="D275" s="15" t="str">
        <x:f>IF(A275="","",'服务流水'!I275)</x:f>
      </x:c>
      <x:c r="E275" s="15" t="str">
        <x:f>IF(A275="","",ROUND(C275-D275,2))</x:f>
      </x:c>
      <x:c r="F275" s="18" t="str">
        <x:f>IF(A275="","",IF(COUNTIFS('银行到账'!$A$6:$A$505,A275)=0,"未到账",SUMIFS('银行到账'!$C$6:$C$505,'银行到账'!$A$6:$A$505,A275)))</x:f>
      </x:c>
      <x:c r="G275" s="18" t="str">
        <x:f>IF(A275="","",IF(F275="未到账","n.a.",ROUND(F275-E275,2)))</x:f>
      </x:c>
      <x:c r="H275" s="2" t="str">
        <x:f>IF(A275="","",IF(COUNTIFS('服务流水'!$A$6:$A$505,A275)&gt;1,"订单重复",IF(COUNTIFS('银行到账'!$A$6:$A$505,A275)&gt;1,"到账编号重复",IF(F275="未到账","待到账",IF(ABS(G275)&gt;0.01,"差额待核查","金额一致")))))</x:f>
      </x:c>
    </x:row>
    <x:row r="276">
      <x:c r="A276" s="2" t="str">
        <x:f>IF('服务流水'!A276="","",'服务流水'!A276)</x:f>
      </x:c>
      <x:c r="B276" s="5" t="str">
        <x:f>IF(A276="","",'服务流水'!B276)</x:f>
      </x:c>
      <x:c r="C276" s="15" t="str">
        <x:f>IF(A276="","",'服务流水'!K276)</x:f>
      </x:c>
      <x:c r="D276" s="15" t="str">
        <x:f>IF(A276="","",'服务流水'!I276)</x:f>
      </x:c>
      <x:c r="E276" s="15" t="str">
        <x:f>IF(A276="","",ROUND(C276-D276,2))</x:f>
      </x:c>
      <x:c r="F276" s="18" t="str">
        <x:f>IF(A276="","",IF(COUNTIFS('银行到账'!$A$6:$A$505,A276)=0,"未到账",SUMIFS('银行到账'!$C$6:$C$505,'银行到账'!$A$6:$A$505,A276)))</x:f>
      </x:c>
      <x:c r="G276" s="18" t="str">
        <x:f>IF(A276="","",IF(F276="未到账","n.a.",ROUND(F276-E276,2)))</x:f>
      </x:c>
      <x:c r="H276" s="2" t="str">
        <x:f>IF(A276="","",IF(COUNTIFS('服务流水'!$A$6:$A$505,A276)&gt;1,"订单重复",IF(COUNTIFS('银行到账'!$A$6:$A$505,A276)&gt;1,"到账编号重复",IF(F276="未到账","待到账",IF(ABS(G276)&gt;0.01,"差额待核查","金额一致")))))</x:f>
      </x:c>
    </x:row>
    <x:row r="277">
      <x:c r="A277" s="2" t="str">
        <x:f>IF('服务流水'!A277="","",'服务流水'!A277)</x:f>
      </x:c>
      <x:c r="B277" s="5" t="str">
        <x:f>IF(A277="","",'服务流水'!B277)</x:f>
      </x:c>
      <x:c r="C277" s="15" t="str">
        <x:f>IF(A277="","",'服务流水'!K277)</x:f>
      </x:c>
      <x:c r="D277" s="15" t="str">
        <x:f>IF(A277="","",'服务流水'!I277)</x:f>
      </x:c>
      <x:c r="E277" s="15" t="str">
        <x:f>IF(A277="","",ROUND(C277-D277,2))</x:f>
      </x:c>
      <x:c r="F277" s="18" t="str">
        <x:f>IF(A277="","",IF(COUNTIFS('银行到账'!$A$6:$A$505,A277)=0,"未到账",SUMIFS('银行到账'!$C$6:$C$505,'银行到账'!$A$6:$A$505,A277)))</x:f>
      </x:c>
      <x:c r="G277" s="18" t="str">
        <x:f>IF(A277="","",IF(F277="未到账","n.a.",ROUND(F277-E277,2)))</x:f>
      </x:c>
      <x:c r="H277" s="2" t="str">
        <x:f>IF(A277="","",IF(COUNTIFS('服务流水'!$A$6:$A$505,A277)&gt;1,"订单重复",IF(COUNTIFS('银行到账'!$A$6:$A$505,A277)&gt;1,"到账编号重复",IF(F277="未到账","待到账",IF(ABS(G277)&gt;0.01,"差额待核查","金额一致")))))</x:f>
      </x:c>
    </x:row>
    <x:row r="278">
      <x:c r="A278" s="2" t="str">
        <x:f>IF('服务流水'!A278="","",'服务流水'!A278)</x:f>
      </x:c>
      <x:c r="B278" s="5" t="str">
        <x:f>IF(A278="","",'服务流水'!B278)</x:f>
      </x:c>
      <x:c r="C278" s="15" t="str">
        <x:f>IF(A278="","",'服务流水'!K278)</x:f>
      </x:c>
      <x:c r="D278" s="15" t="str">
        <x:f>IF(A278="","",'服务流水'!I278)</x:f>
      </x:c>
      <x:c r="E278" s="15" t="str">
        <x:f>IF(A278="","",ROUND(C278-D278,2))</x:f>
      </x:c>
      <x:c r="F278" s="18" t="str">
        <x:f>IF(A278="","",IF(COUNTIFS('银行到账'!$A$6:$A$505,A278)=0,"未到账",SUMIFS('银行到账'!$C$6:$C$505,'银行到账'!$A$6:$A$505,A278)))</x:f>
      </x:c>
      <x:c r="G278" s="18" t="str">
        <x:f>IF(A278="","",IF(F278="未到账","n.a.",ROUND(F278-E278,2)))</x:f>
      </x:c>
      <x:c r="H278" s="2" t="str">
        <x:f>IF(A278="","",IF(COUNTIFS('服务流水'!$A$6:$A$505,A278)&gt;1,"订单重复",IF(COUNTIFS('银行到账'!$A$6:$A$505,A278)&gt;1,"到账编号重复",IF(F278="未到账","待到账",IF(ABS(G278)&gt;0.01,"差额待核查","金额一致")))))</x:f>
      </x:c>
    </x:row>
    <x:row r="279">
      <x:c r="A279" s="2" t="str">
        <x:f>IF('服务流水'!A279="","",'服务流水'!A279)</x:f>
      </x:c>
      <x:c r="B279" s="5" t="str">
        <x:f>IF(A279="","",'服务流水'!B279)</x:f>
      </x:c>
      <x:c r="C279" s="15" t="str">
        <x:f>IF(A279="","",'服务流水'!K279)</x:f>
      </x:c>
      <x:c r="D279" s="15" t="str">
        <x:f>IF(A279="","",'服务流水'!I279)</x:f>
      </x:c>
      <x:c r="E279" s="15" t="str">
        <x:f>IF(A279="","",ROUND(C279-D279,2))</x:f>
      </x:c>
      <x:c r="F279" s="18" t="str">
        <x:f>IF(A279="","",IF(COUNTIFS('银行到账'!$A$6:$A$505,A279)=0,"未到账",SUMIFS('银行到账'!$C$6:$C$505,'银行到账'!$A$6:$A$505,A279)))</x:f>
      </x:c>
      <x:c r="G279" s="18" t="str">
        <x:f>IF(A279="","",IF(F279="未到账","n.a.",ROUND(F279-E279,2)))</x:f>
      </x:c>
      <x:c r="H279" s="2" t="str">
        <x:f>IF(A279="","",IF(COUNTIFS('服务流水'!$A$6:$A$505,A279)&gt;1,"订单重复",IF(COUNTIFS('银行到账'!$A$6:$A$505,A279)&gt;1,"到账编号重复",IF(F279="未到账","待到账",IF(ABS(G279)&gt;0.01,"差额待核查","金额一致")))))</x:f>
      </x:c>
    </x:row>
    <x:row r="280">
      <x:c r="A280" s="2" t="str">
        <x:f>IF('服务流水'!A280="","",'服务流水'!A280)</x:f>
      </x:c>
      <x:c r="B280" s="5" t="str">
        <x:f>IF(A280="","",'服务流水'!B280)</x:f>
      </x:c>
      <x:c r="C280" s="15" t="str">
        <x:f>IF(A280="","",'服务流水'!K280)</x:f>
      </x:c>
      <x:c r="D280" s="15" t="str">
        <x:f>IF(A280="","",'服务流水'!I280)</x:f>
      </x:c>
      <x:c r="E280" s="15" t="str">
        <x:f>IF(A280="","",ROUND(C280-D280,2))</x:f>
      </x:c>
      <x:c r="F280" s="18" t="str">
        <x:f>IF(A280="","",IF(COUNTIFS('银行到账'!$A$6:$A$505,A280)=0,"未到账",SUMIFS('银行到账'!$C$6:$C$505,'银行到账'!$A$6:$A$505,A280)))</x:f>
      </x:c>
      <x:c r="G280" s="18" t="str">
        <x:f>IF(A280="","",IF(F280="未到账","n.a.",ROUND(F280-E280,2)))</x:f>
      </x:c>
      <x:c r="H280" s="2" t="str">
        <x:f>IF(A280="","",IF(COUNTIFS('服务流水'!$A$6:$A$505,A280)&gt;1,"订单重复",IF(COUNTIFS('银行到账'!$A$6:$A$505,A280)&gt;1,"到账编号重复",IF(F280="未到账","待到账",IF(ABS(G280)&gt;0.01,"差额待核查","金额一致")))))</x:f>
      </x:c>
    </x:row>
    <x:row r="281">
      <x:c r="A281" s="2" t="str">
        <x:f>IF('服务流水'!A281="","",'服务流水'!A281)</x:f>
      </x:c>
      <x:c r="B281" s="5" t="str">
        <x:f>IF(A281="","",'服务流水'!B281)</x:f>
      </x:c>
      <x:c r="C281" s="15" t="str">
        <x:f>IF(A281="","",'服务流水'!K281)</x:f>
      </x:c>
      <x:c r="D281" s="15" t="str">
        <x:f>IF(A281="","",'服务流水'!I281)</x:f>
      </x:c>
      <x:c r="E281" s="15" t="str">
        <x:f>IF(A281="","",ROUND(C281-D281,2))</x:f>
      </x:c>
      <x:c r="F281" s="18" t="str">
        <x:f>IF(A281="","",IF(COUNTIFS('银行到账'!$A$6:$A$505,A281)=0,"未到账",SUMIFS('银行到账'!$C$6:$C$505,'银行到账'!$A$6:$A$505,A281)))</x:f>
      </x:c>
      <x:c r="G281" s="18" t="str">
        <x:f>IF(A281="","",IF(F281="未到账","n.a.",ROUND(F281-E281,2)))</x:f>
      </x:c>
      <x:c r="H281" s="2" t="str">
        <x:f>IF(A281="","",IF(COUNTIFS('服务流水'!$A$6:$A$505,A281)&gt;1,"订单重复",IF(COUNTIFS('银行到账'!$A$6:$A$505,A281)&gt;1,"到账编号重复",IF(F281="未到账","待到账",IF(ABS(G281)&gt;0.01,"差额待核查","金额一致")))))</x:f>
      </x:c>
    </x:row>
    <x:row r="282">
      <x:c r="A282" s="2" t="str">
        <x:f>IF('服务流水'!A282="","",'服务流水'!A282)</x:f>
      </x:c>
      <x:c r="B282" s="5" t="str">
        <x:f>IF(A282="","",'服务流水'!B282)</x:f>
      </x:c>
      <x:c r="C282" s="15" t="str">
        <x:f>IF(A282="","",'服务流水'!K282)</x:f>
      </x:c>
      <x:c r="D282" s="15" t="str">
        <x:f>IF(A282="","",'服务流水'!I282)</x:f>
      </x:c>
      <x:c r="E282" s="15" t="str">
        <x:f>IF(A282="","",ROUND(C282-D282,2))</x:f>
      </x:c>
      <x:c r="F282" s="18" t="str">
        <x:f>IF(A282="","",IF(COUNTIFS('银行到账'!$A$6:$A$505,A282)=0,"未到账",SUMIFS('银行到账'!$C$6:$C$505,'银行到账'!$A$6:$A$505,A282)))</x:f>
      </x:c>
      <x:c r="G282" s="18" t="str">
        <x:f>IF(A282="","",IF(F282="未到账","n.a.",ROUND(F282-E282,2)))</x:f>
      </x:c>
      <x:c r="H282" s="2" t="str">
        <x:f>IF(A282="","",IF(COUNTIFS('服务流水'!$A$6:$A$505,A282)&gt;1,"订单重复",IF(COUNTIFS('银行到账'!$A$6:$A$505,A282)&gt;1,"到账编号重复",IF(F282="未到账","待到账",IF(ABS(G282)&gt;0.01,"差额待核查","金额一致")))))</x:f>
      </x:c>
    </x:row>
    <x:row r="283">
      <x:c r="A283" s="2" t="str">
        <x:f>IF('服务流水'!A283="","",'服务流水'!A283)</x:f>
      </x:c>
      <x:c r="B283" s="5" t="str">
        <x:f>IF(A283="","",'服务流水'!B283)</x:f>
      </x:c>
      <x:c r="C283" s="15" t="str">
        <x:f>IF(A283="","",'服务流水'!K283)</x:f>
      </x:c>
      <x:c r="D283" s="15" t="str">
        <x:f>IF(A283="","",'服务流水'!I283)</x:f>
      </x:c>
      <x:c r="E283" s="15" t="str">
        <x:f>IF(A283="","",ROUND(C283-D283,2))</x:f>
      </x:c>
      <x:c r="F283" s="18" t="str">
        <x:f>IF(A283="","",IF(COUNTIFS('银行到账'!$A$6:$A$505,A283)=0,"未到账",SUMIFS('银行到账'!$C$6:$C$505,'银行到账'!$A$6:$A$505,A283)))</x:f>
      </x:c>
      <x:c r="G283" s="18" t="str">
        <x:f>IF(A283="","",IF(F283="未到账","n.a.",ROUND(F283-E283,2)))</x:f>
      </x:c>
      <x:c r="H283" s="2" t="str">
        <x:f>IF(A283="","",IF(COUNTIFS('服务流水'!$A$6:$A$505,A283)&gt;1,"订单重复",IF(COUNTIFS('银行到账'!$A$6:$A$505,A283)&gt;1,"到账编号重复",IF(F283="未到账","待到账",IF(ABS(G283)&gt;0.01,"差额待核查","金额一致")))))</x:f>
      </x:c>
    </x:row>
    <x:row r="284">
      <x:c r="A284" s="2" t="str">
        <x:f>IF('服务流水'!A284="","",'服务流水'!A284)</x:f>
      </x:c>
      <x:c r="B284" s="5" t="str">
        <x:f>IF(A284="","",'服务流水'!B284)</x:f>
      </x:c>
      <x:c r="C284" s="15" t="str">
        <x:f>IF(A284="","",'服务流水'!K284)</x:f>
      </x:c>
      <x:c r="D284" s="15" t="str">
        <x:f>IF(A284="","",'服务流水'!I284)</x:f>
      </x:c>
      <x:c r="E284" s="15" t="str">
        <x:f>IF(A284="","",ROUND(C284-D284,2))</x:f>
      </x:c>
      <x:c r="F284" s="18" t="str">
        <x:f>IF(A284="","",IF(COUNTIFS('银行到账'!$A$6:$A$505,A284)=0,"未到账",SUMIFS('银行到账'!$C$6:$C$505,'银行到账'!$A$6:$A$505,A284)))</x:f>
      </x:c>
      <x:c r="G284" s="18" t="str">
        <x:f>IF(A284="","",IF(F284="未到账","n.a.",ROUND(F284-E284,2)))</x:f>
      </x:c>
      <x:c r="H284" s="2" t="str">
        <x:f>IF(A284="","",IF(COUNTIFS('服务流水'!$A$6:$A$505,A284)&gt;1,"订单重复",IF(COUNTIFS('银行到账'!$A$6:$A$505,A284)&gt;1,"到账编号重复",IF(F284="未到账","待到账",IF(ABS(G284)&gt;0.01,"差额待核查","金额一致")))))</x:f>
      </x:c>
    </x:row>
    <x:row r="285">
      <x:c r="A285" s="2" t="str">
        <x:f>IF('服务流水'!A285="","",'服务流水'!A285)</x:f>
      </x:c>
      <x:c r="B285" s="5" t="str">
        <x:f>IF(A285="","",'服务流水'!B285)</x:f>
      </x:c>
      <x:c r="C285" s="15" t="str">
        <x:f>IF(A285="","",'服务流水'!K285)</x:f>
      </x:c>
      <x:c r="D285" s="15" t="str">
        <x:f>IF(A285="","",'服务流水'!I285)</x:f>
      </x:c>
      <x:c r="E285" s="15" t="str">
        <x:f>IF(A285="","",ROUND(C285-D285,2))</x:f>
      </x:c>
      <x:c r="F285" s="18" t="str">
        <x:f>IF(A285="","",IF(COUNTIFS('银行到账'!$A$6:$A$505,A285)=0,"未到账",SUMIFS('银行到账'!$C$6:$C$505,'银行到账'!$A$6:$A$505,A285)))</x:f>
      </x:c>
      <x:c r="G285" s="18" t="str">
        <x:f>IF(A285="","",IF(F285="未到账","n.a.",ROUND(F285-E285,2)))</x:f>
      </x:c>
      <x:c r="H285" s="2" t="str">
        <x:f>IF(A285="","",IF(COUNTIFS('服务流水'!$A$6:$A$505,A285)&gt;1,"订单重复",IF(COUNTIFS('银行到账'!$A$6:$A$505,A285)&gt;1,"到账编号重复",IF(F285="未到账","待到账",IF(ABS(G285)&gt;0.01,"差额待核查","金额一致")))))</x:f>
      </x:c>
    </x:row>
    <x:row r="286">
      <x:c r="A286" s="2" t="str">
        <x:f>IF('服务流水'!A286="","",'服务流水'!A286)</x:f>
      </x:c>
      <x:c r="B286" s="5" t="str">
        <x:f>IF(A286="","",'服务流水'!B286)</x:f>
      </x:c>
      <x:c r="C286" s="15" t="str">
        <x:f>IF(A286="","",'服务流水'!K286)</x:f>
      </x:c>
      <x:c r="D286" s="15" t="str">
        <x:f>IF(A286="","",'服务流水'!I286)</x:f>
      </x:c>
      <x:c r="E286" s="15" t="str">
        <x:f>IF(A286="","",ROUND(C286-D286,2))</x:f>
      </x:c>
      <x:c r="F286" s="18" t="str">
        <x:f>IF(A286="","",IF(COUNTIFS('银行到账'!$A$6:$A$505,A286)=0,"未到账",SUMIFS('银行到账'!$C$6:$C$505,'银行到账'!$A$6:$A$505,A286)))</x:f>
      </x:c>
      <x:c r="G286" s="18" t="str">
        <x:f>IF(A286="","",IF(F286="未到账","n.a.",ROUND(F286-E286,2)))</x:f>
      </x:c>
      <x:c r="H286" s="2" t="str">
        <x:f>IF(A286="","",IF(COUNTIFS('服务流水'!$A$6:$A$505,A286)&gt;1,"订单重复",IF(COUNTIFS('银行到账'!$A$6:$A$505,A286)&gt;1,"到账编号重复",IF(F286="未到账","待到账",IF(ABS(G286)&gt;0.01,"差额待核查","金额一致")))))</x:f>
      </x:c>
    </x:row>
    <x:row r="287">
      <x:c r="A287" s="2" t="str">
        <x:f>IF('服务流水'!A287="","",'服务流水'!A287)</x:f>
      </x:c>
      <x:c r="B287" s="5" t="str">
        <x:f>IF(A287="","",'服务流水'!B287)</x:f>
      </x:c>
      <x:c r="C287" s="15" t="str">
        <x:f>IF(A287="","",'服务流水'!K287)</x:f>
      </x:c>
      <x:c r="D287" s="15" t="str">
        <x:f>IF(A287="","",'服务流水'!I287)</x:f>
      </x:c>
      <x:c r="E287" s="15" t="str">
        <x:f>IF(A287="","",ROUND(C287-D287,2))</x:f>
      </x:c>
      <x:c r="F287" s="18" t="str">
        <x:f>IF(A287="","",IF(COUNTIFS('银行到账'!$A$6:$A$505,A287)=0,"未到账",SUMIFS('银行到账'!$C$6:$C$505,'银行到账'!$A$6:$A$505,A287)))</x:f>
      </x:c>
      <x:c r="G287" s="18" t="str">
        <x:f>IF(A287="","",IF(F287="未到账","n.a.",ROUND(F287-E287,2)))</x:f>
      </x:c>
      <x:c r="H287" s="2" t="str">
        <x:f>IF(A287="","",IF(COUNTIFS('服务流水'!$A$6:$A$505,A287)&gt;1,"订单重复",IF(COUNTIFS('银行到账'!$A$6:$A$505,A287)&gt;1,"到账编号重复",IF(F287="未到账","待到账",IF(ABS(G287)&gt;0.01,"差额待核查","金额一致")))))</x:f>
      </x:c>
    </x:row>
    <x:row r="288">
      <x:c r="A288" s="2" t="str">
        <x:f>IF('服务流水'!A288="","",'服务流水'!A288)</x:f>
      </x:c>
      <x:c r="B288" s="5" t="str">
        <x:f>IF(A288="","",'服务流水'!B288)</x:f>
      </x:c>
      <x:c r="C288" s="15" t="str">
        <x:f>IF(A288="","",'服务流水'!K288)</x:f>
      </x:c>
      <x:c r="D288" s="15" t="str">
        <x:f>IF(A288="","",'服务流水'!I288)</x:f>
      </x:c>
      <x:c r="E288" s="15" t="str">
        <x:f>IF(A288="","",ROUND(C288-D288,2))</x:f>
      </x:c>
      <x:c r="F288" s="18" t="str">
        <x:f>IF(A288="","",IF(COUNTIFS('银行到账'!$A$6:$A$505,A288)=0,"未到账",SUMIFS('银行到账'!$C$6:$C$505,'银行到账'!$A$6:$A$505,A288)))</x:f>
      </x:c>
      <x:c r="G288" s="18" t="str">
        <x:f>IF(A288="","",IF(F288="未到账","n.a.",ROUND(F288-E288,2)))</x:f>
      </x:c>
      <x:c r="H288" s="2" t="str">
        <x:f>IF(A288="","",IF(COUNTIFS('服务流水'!$A$6:$A$505,A288)&gt;1,"订单重复",IF(COUNTIFS('银行到账'!$A$6:$A$505,A288)&gt;1,"到账编号重复",IF(F288="未到账","待到账",IF(ABS(G288)&gt;0.01,"差额待核查","金额一致")))))</x:f>
      </x:c>
    </x:row>
    <x:row r="289">
      <x:c r="A289" s="2" t="str">
        <x:f>IF('服务流水'!A289="","",'服务流水'!A289)</x:f>
      </x:c>
      <x:c r="B289" s="5" t="str">
        <x:f>IF(A289="","",'服务流水'!B289)</x:f>
      </x:c>
      <x:c r="C289" s="15" t="str">
        <x:f>IF(A289="","",'服务流水'!K289)</x:f>
      </x:c>
      <x:c r="D289" s="15" t="str">
        <x:f>IF(A289="","",'服务流水'!I289)</x:f>
      </x:c>
      <x:c r="E289" s="15" t="str">
        <x:f>IF(A289="","",ROUND(C289-D289,2))</x:f>
      </x:c>
      <x:c r="F289" s="18" t="str">
        <x:f>IF(A289="","",IF(COUNTIFS('银行到账'!$A$6:$A$505,A289)=0,"未到账",SUMIFS('银行到账'!$C$6:$C$505,'银行到账'!$A$6:$A$505,A289)))</x:f>
      </x:c>
      <x:c r="G289" s="18" t="str">
        <x:f>IF(A289="","",IF(F289="未到账","n.a.",ROUND(F289-E289,2)))</x:f>
      </x:c>
      <x:c r="H289" s="2" t="str">
        <x:f>IF(A289="","",IF(COUNTIFS('服务流水'!$A$6:$A$505,A289)&gt;1,"订单重复",IF(COUNTIFS('银行到账'!$A$6:$A$505,A289)&gt;1,"到账编号重复",IF(F289="未到账","待到账",IF(ABS(G289)&gt;0.01,"差额待核查","金额一致")))))</x:f>
      </x:c>
    </x:row>
    <x:row r="290">
      <x:c r="A290" s="2" t="str">
        <x:f>IF('服务流水'!A290="","",'服务流水'!A290)</x:f>
      </x:c>
      <x:c r="B290" s="5" t="str">
        <x:f>IF(A290="","",'服务流水'!B290)</x:f>
      </x:c>
      <x:c r="C290" s="15" t="str">
        <x:f>IF(A290="","",'服务流水'!K290)</x:f>
      </x:c>
      <x:c r="D290" s="15" t="str">
        <x:f>IF(A290="","",'服务流水'!I290)</x:f>
      </x:c>
      <x:c r="E290" s="15" t="str">
        <x:f>IF(A290="","",ROUND(C290-D290,2))</x:f>
      </x:c>
      <x:c r="F290" s="18" t="str">
        <x:f>IF(A290="","",IF(COUNTIFS('银行到账'!$A$6:$A$505,A290)=0,"未到账",SUMIFS('银行到账'!$C$6:$C$505,'银行到账'!$A$6:$A$505,A290)))</x:f>
      </x:c>
      <x:c r="G290" s="18" t="str">
        <x:f>IF(A290="","",IF(F290="未到账","n.a.",ROUND(F290-E290,2)))</x:f>
      </x:c>
      <x:c r="H290" s="2" t="str">
        <x:f>IF(A290="","",IF(COUNTIFS('服务流水'!$A$6:$A$505,A290)&gt;1,"订单重复",IF(COUNTIFS('银行到账'!$A$6:$A$505,A290)&gt;1,"到账编号重复",IF(F290="未到账","待到账",IF(ABS(G290)&gt;0.01,"差额待核查","金额一致")))))</x:f>
      </x:c>
    </x:row>
    <x:row r="291">
      <x:c r="A291" s="2" t="str">
        <x:f>IF('服务流水'!A291="","",'服务流水'!A291)</x:f>
      </x:c>
      <x:c r="B291" s="5" t="str">
        <x:f>IF(A291="","",'服务流水'!B291)</x:f>
      </x:c>
      <x:c r="C291" s="15" t="str">
        <x:f>IF(A291="","",'服务流水'!K291)</x:f>
      </x:c>
      <x:c r="D291" s="15" t="str">
        <x:f>IF(A291="","",'服务流水'!I291)</x:f>
      </x:c>
      <x:c r="E291" s="15" t="str">
        <x:f>IF(A291="","",ROUND(C291-D291,2))</x:f>
      </x:c>
      <x:c r="F291" s="18" t="str">
        <x:f>IF(A291="","",IF(COUNTIFS('银行到账'!$A$6:$A$505,A291)=0,"未到账",SUMIFS('银行到账'!$C$6:$C$505,'银行到账'!$A$6:$A$505,A291)))</x:f>
      </x:c>
      <x:c r="G291" s="18" t="str">
        <x:f>IF(A291="","",IF(F291="未到账","n.a.",ROUND(F291-E291,2)))</x:f>
      </x:c>
      <x:c r="H291" s="2" t="str">
        <x:f>IF(A291="","",IF(COUNTIFS('服务流水'!$A$6:$A$505,A291)&gt;1,"订单重复",IF(COUNTIFS('银行到账'!$A$6:$A$505,A291)&gt;1,"到账编号重复",IF(F291="未到账","待到账",IF(ABS(G291)&gt;0.01,"差额待核查","金额一致")))))</x:f>
      </x:c>
    </x:row>
    <x:row r="292">
      <x:c r="A292" s="2" t="str">
        <x:f>IF('服务流水'!A292="","",'服务流水'!A292)</x:f>
      </x:c>
      <x:c r="B292" s="5" t="str">
        <x:f>IF(A292="","",'服务流水'!B292)</x:f>
      </x:c>
      <x:c r="C292" s="15" t="str">
        <x:f>IF(A292="","",'服务流水'!K292)</x:f>
      </x:c>
      <x:c r="D292" s="15" t="str">
        <x:f>IF(A292="","",'服务流水'!I292)</x:f>
      </x:c>
      <x:c r="E292" s="15" t="str">
        <x:f>IF(A292="","",ROUND(C292-D292,2))</x:f>
      </x:c>
      <x:c r="F292" s="18" t="str">
        <x:f>IF(A292="","",IF(COUNTIFS('银行到账'!$A$6:$A$505,A292)=0,"未到账",SUMIFS('银行到账'!$C$6:$C$505,'银行到账'!$A$6:$A$505,A292)))</x:f>
      </x:c>
      <x:c r="G292" s="18" t="str">
        <x:f>IF(A292="","",IF(F292="未到账","n.a.",ROUND(F292-E292,2)))</x:f>
      </x:c>
      <x:c r="H292" s="2" t="str">
        <x:f>IF(A292="","",IF(COUNTIFS('服务流水'!$A$6:$A$505,A292)&gt;1,"订单重复",IF(COUNTIFS('银行到账'!$A$6:$A$505,A292)&gt;1,"到账编号重复",IF(F292="未到账","待到账",IF(ABS(G292)&gt;0.01,"差额待核查","金额一致")))))</x:f>
      </x:c>
    </x:row>
    <x:row r="293">
      <x:c r="A293" s="2" t="str">
        <x:f>IF('服务流水'!A293="","",'服务流水'!A293)</x:f>
      </x:c>
      <x:c r="B293" s="5" t="str">
        <x:f>IF(A293="","",'服务流水'!B293)</x:f>
      </x:c>
      <x:c r="C293" s="15" t="str">
        <x:f>IF(A293="","",'服务流水'!K293)</x:f>
      </x:c>
      <x:c r="D293" s="15" t="str">
        <x:f>IF(A293="","",'服务流水'!I293)</x:f>
      </x:c>
      <x:c r="E293" s="15" t="str">
        <x:f>IF(A293="","",ROUND(C293-D293,2))</x:f>
      </x:c>
      <x:c r="F293" s="18" t="str">
        <x:f>IF(A293="","",IF(COUNTIFS('银行到账'!$A$6:$A$505,A293)=0,"未到账",SUMIFS('银行到账'!$C$6:$C$505,'银行到账'!$A$6:$A$505,A293)))</x:f>
      </x:c>
      <x:c r="G293" s="18" t="str">
        <x:f>IF(A293="","",IF(F293="未到账","n.a.",ROUND(F293-E293,2)))</x:f>
      </x:c>
      <x:c r="H293" s="2" t="str">
        <x:f>IF(A293="","",IF(COUNTIFS('服务流水'!$A$6:$A$505,A293)&gt;1,"订单重复",IF(COUNTIFS('银行到账'!$A$6:$A$505,A293)&gt;1,"到账编号重复",IF(F293="未到账","待到账",IF(ABS(G293)&gt;0.01,"差额待核查","金额一致")))))</x:f>
      </x:c>
    </x:row>
    <x:row r="294">
      <x:c r="A294" s="2" t="str">
        <x:f>IF('服务流水'!A294="","",'服务流水'!A294)</x:f>
      </x:c>
      <x:c r="B294" s="5" t="str">
        <x:f>IF(A294="","",'服务流水'!B294)</x:f>
      </x:c>
      <x:c r="C294" s="15" t="str">
        <x:f>IF(A294="","",'服务流水'!K294)</x:f>
      </x:c>
      <x:c r="D294" s="15" t="str">
        <x:f>IF(A294="","",'服务流水'!I294)</x:f>
      </x:c>
      <x:c r="E294" s="15" t="str">
        <x:f>IF(A294="","",ROUND(C294-D294,2))</x:f>
      </x:c>
      <x:c r="F294" s="18" t="str">
        <x:f>IF(A294="","",IF(COUNTIFS('银行到账'!$A$6:$A$505,A294)=0,"未到账",SUMIFS('银行到账'!$C$6:$C$505,'银行到账'!$A$6:$A$505,A294)))</x:f>
      </x:c>
      <x:c r="G294" s="18" t="str">
        <x:f>IF(A294="","",IF(F294="未到账","n.a.",ROUND(F294-E294,2)))</x:f>
      </x:c>
      <x:c r="H294" s="2" t="str">
        <x:f>IF(A294="","",IF(COUNTIFS('服务流水'!$A$6:$A$505,A294)&gt;1,"订单重复",IF(COUNTIFS('银行到账'!$A$6:$A$505,A294)&gt;1,"到账编号重复",IF(F294="未到账","待到账",IF(ABS(G294)&gt;0.01,"差额待核查","金额一致")))))</x:f>
      </x:c>
    </x:row>
    <x:row r="295">
      <x:c r="A295" s="2" t="str">
        <x:f>IF('服务流水'!A295="","",'服务流水'!A295)</x:f>
      </x:c>
      <x:c r="B295" s="5" t="str">
        <x:f>IF(A295="","",'服务流水'!B295)</x:f>
      </x:c>
      <x:c r="C295" s="15" t="str">
        <x:f>IF(A295="","",'服务流水'!K295)</x:f>
      </x:c>
      <x:c r="D295" s="15" t="str">
        <x:f>IF(A295="","",'服务流水'!I295)</x:f>
      </x:c>
      <x:c r="E295" s="15" t="str">
        <x:f>IF(A295="","",ROUND(C295-D295,2))</x:f>
      </x:c>
      <x:c r="F295" s="18" t="str">
        <x:f>IF(A295="","",IF(COUNTIFS('银行到账'!$A$6:$A$505,A295)=0,"未到账",SUMIFS('银行到账'!$C$6:$C$505,'银行到账'!$A$6:$A$505,A295)))</x:f>
      </x:c>
      <x:c r="G295" s="18" t="str">
        <x:f>IF(A295="","",IF(F295="未到账","n.a.",ROUND(F295-E295,2)))</x:f>
      </x:c>
      <x:c r="H295" s="2" t="str">
        <x:f>IF(A295="","",IF(COUNTIFS('服务流水'!$A$6:$A$505,A295)&gt;1,"订单重复",IF(COUNTIFS('银行到账'!$A$6:$A$505,A295)&gt;1,"到账编号重复",IF(F295="未到账","待到账",IF(ABS(G295)&gt;0.01,"差额待核查","金额一致")))))</x:f>
      </x:c>
    </x:row>
    <x:row r="296">
      <x:c r="A296" s="2" t="str">
        <x:f>IF('服务流水'!A296="","",'服务流水'!A296)</x:f>
      </x:c>
      <x:c r="B296" s="5" t="str">
        <x:f>IF(A296="","",'服务流水'!B296)</x:f>
      </x:c>
      <x:c r="C296" s="15" t="str">
        <x:f>IF(A296="","",'服务流水'!K296)</x:f>
      </x:c>
      <x:c r="D296" s="15" t="str">
        <x:f>IF(A296="","",'服务流水'!I296)</x:f>
      </x:c>
      <x:c r="E296" s="15" t="str">
        <x:f>IF(A296="","",ROUND(C296-D296,2))</x:f>
      </x:c>
      <x:c r="F296" s="18" t="str">
        <x:f>IF(A296="","",IF(COUNTIFS('银行到账'!$A$6:$A$505,A296)=0,"未到账",SUMIFS('银行到账'!$C$6:$C$505,'银行到账'!$A$6:$A$505,A296)))</x:f>
      </x:c>
      <x:c r="G296" s="18" t="str">
        <x:f>IF(A296="","",IF(F296="未到账","n.a.",ROUND(F296-E296,2)))</x:f>
      </x:c>
      <x:c r="H296" s="2" t="str">
        <x:f>IF(A296="","",IF(COUNTIFS('服务流水'!$A$6:$A$505,A296)&gt;1,"订单重复",IF(COUNTIFS('银行到账'!$A$6:$A$505,A296)&gt;1,"到账编号重复",IF(F296="未到账","待到账",IF(ABS(G296)&gt;0.01,"差额待核查","金额一致")))))</x:f>
      </x:c>
    </x:row>
    <x:row r="297">
      <x:c r="A297" s="2" t="str">
        <x:f>IF('服务流水'!A297="","",'服务流水'!A297)</x:f>
      </x:c>
      <x:c r="B297" s="5" t="str">
        <x:f>IF(A297="","",'服务流水'!B297)</x:f>
      </x:c>
      <x:c r="C297" s="15" t="str">
        <x:f>IF(A297="","",'服务流水'!K297)</x:f>
      </x:c>
      <x:c r="D297" s="15" t="str">
        <x:f>IF(A297="","",'服务流水'!I297)</x:f>
      </x:c>
      <x:c r="E297" s="15" t="str">
        <x:f>IF(A297="","",ROUND(C297-D297,2))</x:f>
      </x:c>
      <x:c r="F297" s="18" t="str">
        <x:f>IF(A297="","",IF(COUNTIFS('银行到账'!$A$6:$A$505,A297)=0,"未到账",SUMIFS('银行到账'!$C$6:$C$505,'银行到账'!$A$6:$A$505,A297)))</x:f>
      </x:c>
      <x:c r="G297" s="18" t="str">
        <x:f>IF(A297="","",IF(F297="未到账","n.a.",ROUND(F297-E297,2)))</x:f>
      </x:c>
      <x:c r="H297" s="2" t="str">
        <x:f>IF(A297="","",IF(COUNTIFS('服务流水'!$A$6:$A$505,A297)&gt;1,"订单重复",IF(COUNTIFS('银行到账'!$A$6:$A$505,A297)&gt;1,"到账编号重复",IF(F297="未到账","待到账",IF(ABS(G297)&gt;0.01,"差额待核查","金额一致")))))</x:f>
      </x:c>
    </x:row>
    <x:row r="298">
      <x:c r="A298" s="2" t="str">
        <x:f>IF('服务流水'!A298="","",'服务流水'!A298)</x:f>
      </x:c>
      <x:c r="B298" s="5" t="str">
        <x:f>IF(A298="","",'服务流水'!B298)</x:f>
      </x:c>
      <x:c r="C298" s="15" t="str">
        <x:f>IF(A298="","",'服务流水'!K298)</x:f>
      </x:c>
      <x:c r="D298" s="15" t="str">
        <x:f>IF(A298="","",'服务流水'!I298)</x:f>
      </x:c>
      <x:c r="E298" s="15" t="str">
        <x:f>IF(A298="","",ROUND(C298-D298,2))</x:f>
      </x:c>
      <x:c r="F298" s="18" t="str">
        <x:f>IF(A298="","",IF(COUNTIFS('银行到账'!$A$6:$A$505,A298)=0,"未到账",SUMIFS('银行到账'!$C$6:$C$505,'银行到账'!$A$6:$A$505,A298)))</x:f>
      </x:c>
      <x:c r="G298" s="18" t="str">
        <x:f>IF(A298="","",IF(F298="未到账","n.a.",ROUND(F298-E298,2)))</x:f>
      </x:c>
      <x:c r="H298" s="2" t="str">
        <x:f>IF(A298="","",IF(COUNTIFS('服务流水'!$A$6:$A$505,A298)&gt;1,"订单重复",IF(COUNTIFS('银行到账'!$A$6:$A$505,A298)&gt;1,"到账编号重复",IF(F298="未到账","待到账",IF(ABS(G298)&gt;0.01,"差额待核查","金额一致")))))</x:f>
      </x:c>
    </x:row>
    <x:row r="299">
      <x:c r="A299" s="2" t="str">
        <x:f>IF('服务流水'!A299="","",'服务流水'!A299)</x:f>
      </x:c>
      <x:c r="B299" s="5" t="str">
        <x:f>IF(A299="","",'服务流水'!B299)</x:f>
      </x:c>
      <x:c r="C299" s="15" t="str">
        <x:f>IF(A299="","",'服务流水'!K299)</x:f>
      </x:c>
      <x:c r="D299" s="15" t="str">
        <x:f>IF(A299="","",'服务流水'!I299)</x:f>
      </x:c>
      <x:c r="E299" s="15" t="str">
        <x:f>IF(A299="","",ROUND(C299-D299,2))</x:f>
      </x:c>
      <x:c r="F299" s="18" t="str">
        <x:f>IF(A299="","",IF(COUNTIFS('银行到账'!$A$6:$A$505,A299)=0,"未到账",SUMIFS('银行到账'!$C$6:$C$505,'银行到账'!$A$6:$A$505,A299)))</x:f>
      </x:c>
      <x:c r="G299" s="18" t="str">
        <x:f>IF(A299="","",IF(F299="未到账","n.a.",ROUND(F299-E299,2)))</x:f>
      </x:c>
      <x:c r="H299" s="2" t="str">
        <x:f>IF(A299="","",IF(COUNTIFS('服务流水'!$A$6:$A$505,A299)&gt;1,"订单重复",IF(COUNTIFS('银行到账'!$A$6:$A$505,A299)&gt;1,"到账编号重复",IF(F299="未到账","待到账",IF(ABS(G299)&gt;0.01,"差额待核查","金额一致")))))</x:f>
      </x:c>
    </x:row>
    <x:row r="300">
      <x:c r="A300" s="2" t="str">
        <x:f>IF('服务流水'!A300="","",'服务流水'!A300)</x:f>
      </x:c>
      <x:c r="B300" s="5" t="str">
        <x:f>IF(A300="","",'服务流水'!B300)</x:f>
      </x:c>
      <x:c r="C300" s="15" t="str">
        <x:f>IF(A300="","",'服务流水'!K300)</x:f>
      </x:c>
      <x:c r="D300" s="15" t="str">
        <x:f>IF(A300="","",'服务流水'!I300)</x:f>
      </x:c>
      <x:c r="E300" s="15" t="str">
        <x:f>IF(A300="","",ROUND(C300-D300,2))</x:f>
      </x:c>
      <x:c r="F300" s="18" t="str">
        <x:f>IF(A300="","",IF(COUNTIFS('银行到账'!$A$6:$A$505,A300)=0,"未到账",SUMIFS('银行到账'!$C$6:$C$505,'银行到账'!$A$6:$A$505,A300)))</x:f>
      </x:c>
      <x:c r="G300" s="18" t="str">
        <x:f>IF(A300="","",IF(F300="未到账","n.a.",ROUND(F300-E300,2)))</x:f>
      </x:c>
      <x:c r="H300" s="2" t="str">
        <x:f>IF(A300="","",IF(COUNTIFS('服务流水'!$A$6:$A$505,A300)&gt;1,"订单重复",IF(COUNTIFS('银行到账'!$A$6:$A$505,A300)&gt;1,"到账编号重复",IF(F300="未到账","待到账",IF(ABS(G300)&gt;0.01,"差额待核查","金额一致")))))</x:f>
      </x:c>
    </x:row>
    <x:row r="301">
      <x:c r="A301" s="2" t="str">
        <x:f>IF('服务流水'!A301="","",'服务流水'!A301)</x:f>
      </x:c>
      <x:c r="B301" s="5" t="str">
        <x:f>IF(A301="","",'服务流水'!B301)</x:f>
      </x:c>
      <x:c r="C301" s="15" t="str">
        <x:f>IF(A301="","",'服务流水'!K301)</x:f>
      </x:c>
      <x:c r="D301" s="15" t="str">
        <x:f>IF(A301="","",'服务流水'!I301)</x:f>
      </x:c>
      <x:c r="E301" s="15" t="str">
        <x:f>IF(A301="","",ROUND(C301-D301,2))</x:f>
      </x:c>
      <x:c r="F301" s="18" t="str">
        <x:f>IF(A301="","",IF(COUNTIFS('银行到账'!$A$6:$A$505,A301)=0,"未到账",SUMIFS('银行到账'!$C$6:$C$505,'银行到账'!$A$6:$A$505,A301)))</x:f>
      </x:c>
      <x:c r="G301" s="18" t="str">
        <x:f>IF(A301="","",IF(F301="未到账","n.a.",ROUND(F301-E301,2)))</x:f>
      </x:c>
      <x:c r="H301" s="2" t="str">
        <x:f>IF(A301="","",IF(COUNTIFS('服务流水'!$A$6:$A$505,A301)&gt;1,"订单重复",IF(COUNTIFS('银行到账'!$A$6:$A$505,A301)&gt;1,"到账编号重复",IF(F301="未到账","待到账",IF(ABS(G301)&gt;0.01,"差额待核查","金额一致")))))</x:f>
      </x:c>
    </x:row>
    <x:row r="302">
      <x:c r="A302" s="2" t="str">
        <x:f>IF('服务流水'!A302="","",'服务流水'!A302)</x:f>
      </x:c>
      <x:c r="B302" s="5" t="str">
        <x:f>IF(A302="","",'服务流水'!B302)</x:f>
      </x:c>
      <x:c r="C302" s="15" t="str">
        <x:f>IF(A302="","",'服务流水'!K302)</x:f>
      </x:c>
      <x:c r="D302" s="15" t="str">
        <x:f>IF(A302="","",'服务流水'!I302)</x:f>
      </x:c>
      <x:c r="E302" s="15" t="str">
        <x:f>IF(A302="","",ROUND(C302-D302,2))</x:f>
      </x:c>
      <x:c r="F302" s="18" t="str">
        <x:f>IF(A302="","",IF(COUNTIFS('银行到账'!$A$6:$A$505,A302)=0,"未到账",SUMIFS('银行到账'!$C$6:$C$505,'银行到账'!$A$6:$A$505,A302)))</x:f>
      </x:c>
      <x:c r="G302" s="18" t="str">
        <x:f>IF(A302="","",IF(F302="未到账","n.a.",ROUND(F302-E302,2)))</x:f>
      </x:c>
      <x:c r="H302" s="2" t="str">
        <x:f>IF(A302="","",IF(COUNTIFS('服务流水'!$A$6:$A$505,A302)&gt;1,"订单重复",IF(COUNTIFS('银行到账'!$A$6:$A$505,A302)&gt;1,"到账编号重复",IF(F302="未到账","待到账",IF(ABS(G302)&gt;0.01,"差额待核查","金额一致")))))</x:f>
      </x:c>
    </x:row>
    <x:row r="303">
      <x:c r="A303" s="2" t="str">
        <x:f>IF('服务流水'!A303="","",'服务流水'!A303)</x:f>
      </x:c>
      <x:c r="B303" s="5" t="str">
        <x:f>IF(A303="","",'服务流水'!B303)</x:f>
      </x:c>
      <x:c r="C303" s="15" t="str">
        <x:f>IF(A303="","",'服务流水'!K303)</x:f>
      </x:c>
      <x:c r="D303" s="15" t="str">
        <x:f>IF(A303="","",'服务流水'!I303)</x:f>
      </x:c>
      <x:c r="E303" s="15" t="str">
        <x:f>IF(A303="","",ROUND(C303-D303,2))</x:f>
      </x:c>
      <x:c r="F303" s="18" t="str">
        <x:f>IF(A303="","",IF(COUNTIFS('银行到账'!$A$6:$A$505,A303)=0,"未到账",SUMIFS('银行到账'!$C$6:$C$505,'银行到账'!$A$6:$A$505,A303)))</x:f>
      </x:c>
      <x:c r="G303" s="18" t="str">
        <x:f>IF(A303="","",IF(F303="未到账","n.a.",ROUND(F303-E303,2)))</x:f>
      </x:c>
      <x:c r="H303" s="2" t="str">
        <x:f>IF(A303="","",IF(COUNTIFS('服务流水'!$A$6:$A$505,A303)&gt;1,"订单重复",IF(COUNTIFS('银行到账'!$A$6:$A$505,A303)&gt;1,"到账编号重复",IF(F303="未到账","待到账",IF(ABS(G303)&gt;0.01,"差额待核查","金额一致")))))</x:f>
      </x:c>
    </x:row>
    <x:row r="304">
      <x:c r="A304" s="2" t="str">
        <x:f>IF('服务流水'!A304="","",'服务流水'!A304)</x:f>
      </x:c>
      <x:c r="B304" s="5" t="str">
        <x:f>IF(A304="","",'服务流水'!B304)</x:f>
      </x:c>
      <x:c r="C304" s="15" t="str">
        <x:f>IF(A304="","",'服务流水'!K304)</x:f>
      </x:c>
      <x:c r="D304" s="15" t="str">
        <x:f>IF(A304="","",'服务流水'!I304)</x:f>
      </x:c>
      <x:c r="E304" s="15" t="str">
        <x:f>IF(A304="","",ROUND(C304-D304,2))</x:f>
      </x:c>
      <x:c r="F304" s="18" t="str">
        <x:f>IF(A304="","",IF(COUNTIFS('银行到账'!$A$6:$A$505,A304)=0,"未到账",SUMIFS('银行到账'!$C$6:$C$505,'银行到账'!$A$6:$A$505,A304)))</x:f>
      </x:c>
      <x:c r="G304" s="18" t="str">
        <x:f>IF(A304="","",IF(F304="未到账","n.a.",ROUND(F304-E304,2)))</x:f>
      </x:c>
      <x:c r="H304" s="2" t="str">
        <x:f>IF(A304="","",IF(COUNTIFS('服务流水'!$A$6:$A$505,A304)&gt;1,"订单重复",IF(COUNTIFS('银行到账'!$A$6:$A$505,A304)&gt;1,"到账编号重复",IF(F304="未到账","待到账",IF(ABS(G304)&gt;0.01,"差额待核查","金额一致")))))</x:f>
      </x:c>
    </x:row>
    <x:row r="305">
      <x:c r="A305" s="2" t="str">
        <x:f>IF('服务流水'!A305="","",'服务流水'!A305)</x:f>
      </x:c>
      <x:c r="B305" s="5" t="str">
        <x:f>IF(A305="","",'服务流水'!B305)</x:f>
      </x:c>
      <x:c r="C305" s="15" t="str">
        <x:f>IF(A305="","",'服务流水'!K305)</x:f>
      </x:c>
      <x:c r="D305" s="15" t="str">
        <x:f>IF(A305="","",'服务流水'!I305)</x:f>
      </x:c>
      <x:c r="E305" s="15" t="str">
        <x:f>IF(A305="","",ROUND(C305-D305,2))</x:f>
      </x:c>
      <x:c r="F305" s="18" t="str">
        <x:f>IF(A305="","",IF(COUNTIFS('银行到账'!$A$6:$A$505,A305)=0,"未到账",SUMIFS('银行到账'!$C$6:$C$505,'银行到账'!$A$6:$A$505,A305)))</x:f>
      </x:c>
      <x:c r="G305" s="18" t="str">
        <x:f>IF(A305="","",IF(F305="未到账","n.a.",ROUND(F305-E305,2)))</x:f>
      </x:c>
      <x:c r="H305" s="2" t="str">
        <x:f>IF(A305="","",IF(COUNTIFS('服务流水'!$A$6:$A$505,A305)&gt;1,"订单重复",IF(COUNTIFS('银行到账'!$A$6:$A$505,A305)&gt;1,"到账编号重复",IF(F305="未到账","待到账",IF(ABS(G305)&gt;0.01,"差额待核查","金额一致")))))</x:f>
      </x:c>
    </x:row>
    <x:row r="306">
      <x:c r="A306" s="2" t="str">
        <x:f>IF('服务流水'!A306="","",'服务流水'!A306)</x:f>
      </x:c>
      <x:c r="B306" s="5" t="str">
        <x:f>IF(A306="","",'服务流水'!B306)</x:f>
      </x:c>
      <x:c r="C306" s="15" t="str">
        <x:f>IF(A306="","",'服务流水'!K306)</x:f>
      </x:c>
      <x:c r="D306" s="15" t="str">
        <x:f>IF(A306="","",'服务流水'!I306)</x:f>
      </x:c>
      <x:c r="E306" s="15" t="str">
        <x:f>IF(A306="","",ROUND(C306-D306,2))</x:f>
      </x:c>
      <x:c r="F306" s="18" t="str">
        <x:f>IF(A306="","",IF(COUNTIFS('银行到账'!$A$6:$A$505,A306)=0,"未到账",SUMIFS('银行到账'!$C$6:$C$505,'银行到账'!$A$6:$A$505,A306)))</x:f>
      </x:c>
      <x:c r="G306" s="18" t="str">
        <x:f>IF(A306="","",IF(F306="未到账","n.a.",ROUND(F306-E306,2)))</x:f>
      </x:c>
      <x:c r="H306" s="2" t="str">
        <x:f>IF(A306="","",IF(COUNTIFS('服务流水'!$A$6:$A$505,A306)&gt;1,"订单重复",IF(COUNTIFS('银行到账'!$A$6:$A$505,A306)&gt;1,"到账编号重复",IF(F306="未到账","待到账",IF(ABS(G306)&gt;0.01,"差额待核查","金额一致")))))</x:f>
      </x:c>
    </x:row>
    <x:row r="307">
      <x:c r="A307" s="2" t="str">
        <x:f>IF('服务流水'!A307="","",'服务流水'!A307)</x:f>
      </x:c>
      <x:c r="B307" s="5" t="str">
        <x:f>IF(A307="","",'服务流水'!B307)</x:f>
      </x:c>
      <x:c r="C307" s="15" t="str">
        <x:f>IF(A307="","",'服务流水'!K307)</x:f>
      </x:c>
      <x:c r="D307" s="15" t="str">
        <x:f>IF(A307="","",'服务流水'!I307)</x:f>
      </x:c>
      <x:c r="E307" s="15" t="str">
        <x:f>IF(A307="","",ROUND(C307-D307,2))</x:f>
      </x:c>
      <x:c r="F307" s="18" t="str">
        <x:f>IF(A307="","",IF(COUNTIFS('银行到账'!$A$6:$A$505,A307)=0,"未到账",SUMIFS('银行到账'!$C$6:$C$505,'银行到账'!$A$6:$A$505,A307)))</x:f>
      </x:c>
      <x:c r="G307" s="18" t="str">
        <x:f>IF(A307="","",IF(F307="未到账","n.a.",ROUND(F307-E307,2)))</x:f>
      </x:c>
      <x:c r="H307" s="2" t="str">
        <x:f>IF(A307="","",IF(COUNTIFS('服务流水'!$A$6:$A$505,A307)&gt;1,"订单重复",IF(COUNTIFS('银行到账'!$A$6:$A$505,A307)&gt;1,"到账编号重复",IF(F307="未到账","待到账",IF(ABS(G307)&gt;0.01,"差额待核查","金额一致")))))</x:f>
      </x:c>
    </x:row>
    <x:row r="308">
      <x:c r="A308" s="2" t="str">
        <x:f>IF('服务流水'!A308="","",'服务流水'!A308)</x:f>
      </x:c>
      <x:c r="B308" s="5" t="str">
        <x:f>IF(A308="","",'服务流水'!B308)</x:f>
      </x:c>
      <x:c r="C308" s="15" t="str">
        <x:f>IF(A308="","",'服务流水'!K308)</x:f>
      </x:c>
      <x:c r="D308" s="15" t="str">
        <x:f>IF(A308="","",'服务流水'!I308)</x:f>
      </x:c>
      <x:c r="E308" s="15" t="str">
        <x:f>IF(A308="","",ROUND(C308-D308,2))</x:f>
      </x:c>
      <x:c r="F308" s="18" t="str">
        <x:f>IF(A308="","",IF(COUNTIFS('银行到账'!$A$6:$A$505,A308)=0,"未到账",SUMIFS('银行到账'!$C$6:$C$505,'银行到账'!$A$6:$A$505,A308)))</x:f>
      </x:c>
      <x:c r="G308" s="18" t="str">
        <x:f>IF(A308="","",IF(F308="未到账","n.a.",ROUND(F308-E308,2)))</x:f>
      </x:c>
      <x:c r="H308" s="2" t="str">
        <x:f>IF(A308="","",IF(COUNTIFS('服务流水'!$A$6:$A$505,A308)&gt;1,"订单重复",IF(COUNTIFS('银行到账'!$A$6:$A$505,A308)&gt;1,"到账编号重复",IF(F308="未到账","待到账",IF(ABS(G308)&gt;0.01,"差额待核查","金额一致")))))</x:f>
      </x:c>
    </x:row>
    <x:row r="309">
      <x:c r="A309" s="2" t="str">
        <x:f>IF('服务流水'!A309="","",'服务流水'!A309)</x:f>
      </x:c>
      <x:c r="B309" s="5" t="str">
        <x:f>IF(A309="","",'服务流水'!B309)</x:f>
      </x:c>
      <x:c r="C309" s="15" t="str">
        <x:f>IF(A309="","",'服务流水'!K309)</x:f>
      </x:c>
      <x:c r="D309" s="15" t="str">
        <x:f>IF(A309="","",'服务流水'!I309)</x:f>
      </x:c>
      <x:c r="E309" s="15" t="str">
        <x:f>IF(A309="","",ROUND(C309-D309,2))</x:f>
      </x:c>
      <x:c r="F309" s="18" t="str">
        <x:f>IF(A309="","",IF(COUNTIFS('银行到账'!$A$6:$A$505,A309)=0,"未到账",SUMIFS('银行到账'!$C$6:$C$505,'银行到账'!$A$6:$A$505,A309)))</x:f>
      </x:c>
      <x:c r="G309" s="18" t="str">
        <x:f>IF(A309="","",IF(F309="未到账","n.a.",ROUND(F309-E309,2)))</x:f>
      </x:c>
      <x:c r="H309" s="2" t="str">
        <x:f>IF(A309="","",IF(COUNTIFS('服务流水'!$A$6:$A$505,A309)&gt;1,"订单重复",IF(COUNTIFS('银行到账'!$A$6:$A$505,A309)&gt;1,"到账编号重复",IF(F309="未到账","待到账",IF(ABS(G309)&gt;0.01,"差额待核查","金额一致")))))</x:f>
      </x:c>
    </x:row>
    <x:row r="310">
      <x:c r="A310" s="2" t="str">
        <x:f>IF('服务流水'!A310="","",'服务流水'!A310)</x:f>
      </x:c>
      <x:c r="B310" s="5" t="str">
        <x:f>IF(A310="","",'服务流水'!B310)</x:f>
      </x:c>
      <x:c r="C310" s="15" t="str">
        <x:f>IF(A310="","",'服务流水'!K310)</x:f>
      </x:c>
      <x:c r="D310" s="15" t="str">
        <x:f>IF(A310="","",'服务流水'!I310)</x:f>
      </x:c>
      <x:c r="E310" s="15" t="str">
        <x:f>IF(A310="","",ROUND(C310-D310,2))</x:f>
      </x:c>
      <x:c r="F310" s="18" t="str">
        <x:f>IF(A310="","",IF(COUNTIFS('银行到账'!$A$6:$A$505,A310)=0,"未到账",SUMIFS('银行到账'!$C$6:$C$505,'银行到账'!$A$6:$A$505,A310)))</x:f>
      </x:c>
      <x:c r="G310" s="18" t="str">
        <x:f>IF(A310="","",IF(F310="未到账","n.a.",ROUND(F310-E310,2)))</x:f>
      </x:c>
      <x:c r="H310" s="2" t="str">
        <x:f>IF(A310="","",IF(COUNTIFS('服务流水'!$A$6:$A$505,A310)&gt;1,"订单重复",IF(COUNTIFS('银行到账'!$A$6:$A$505,A310)&gt;1,"到账编号重复",IF(F310="未到账","待到账",IF(ABS(G310)&gt;0.01,"差额待核查","金额一致")))))</x:f>
      </x:c>
    </x:row>
    <x:row r="311">
      <x:c r="A311" s="2" t="str">
        <x:f>IF('服务流水'!A311="","",'服务流水'!A311)</x:f>
      </x:c>
      <x:c r="B311" s="5" t="str">
        <x:f>IF(A311="","",'服务流水'!B311)</x:f>
      </x:c>
      <x:c r="C311" s="15" t="str">
        <x:f>IF(A311="","",'服务流水'!K311)</x:f>
      </x:c>
      <x:c r="D311" s="15" t="str">
        <x:f>IF(A311="","",'服务流水'!I311)</x:f>
      </x:c>
      <x:c r="E311" s="15" t="str">
        <x:f>IF(A311="","",ROUND(C311-D311,2))</x:f>
      </x:c>
      <x:c r="F311" s="18" t="str">
        <x:f>IF(A311="","",IF(COUNTIFS('银行到账'!$A$6:$A$505,A311)=0,"未到账",SUMIFS('银行到账'!$C$6:$C$505,'银行到账'!$A$6:$A$505,A311)))</x:f>
      </x:c>
      <x:c r="G311" s="18" t="str">
        <x:f>IF(A311="","",IF(F311="未到账","n.a.",ROUND(F311-E311,2)))</x:f>
      </x:c>
      <x:c r="H311" s="2" t="str">
        <x:f>IF(A311="","",IF(COUNTIFS('服务流水'!$A$6:$A$505,A311)&gt;1,"订单重复",IF(COUNTIFS('银行到账'!$A$6:$A$505,A311)&gt;1,"到账编号重复",IF(F311="未到账","待到账",IF(ABS(G311)&gt;0.01,"差额待核查","金额一致")))))</x:f>
      </x:c>
    </x:row>
    <x:row r="312">
      <x:c r="A312" s="2" t="str">
        <x:f>IF('服务流水'!A312="","",'服务流水'!A312)</x:f>
      </x:c>
      <x:c r="B312" s="5" t="str">
        <x:f>IF(A312="","",'服务流水'!B312)</x:f>
      </x:c>
      <x:c r="C312" s="15" t="str">
        <x:f>IF(A312="","",'服务流水'!K312)</x:f>
      </x:c>
      <x:c r="D312" s="15" t="str">
        <x:f>IF(A312="","",'服务流水'!I312)</x:f>
      </x:c>
      <x:c r="E312" s="15" t="str">
        <x:f>IF(A312="","",ROUND(C312-D312,2))</x:f>
      </x:c>
      <x:c r="F312" s="18" t="str">
        <x:f>IF(A312="","",IF(COUNTIFS('银行到账'!$A$6:$A$505,A312)=0,"未到账",SUMIFS('银行到账'!$C$6:$C$505,'银行到账'!$A$6:$A$505,A312)))</x:f>
      </x:c>
      <x:c r="G312" s="18" t="str">
        <x:f>IF(A312="","",IF(F312="未到账","n.a.",ROUND(F312-E312,2)))</x:f>
      </x:c>
      <x:c r="H312" s="2" t="str">
        <x:f>IF(A312="","",IF(COUNTIFS('服务流水'!$A$6:$A$505,A312)&gt;1,"订单重复",IF(COUNTIFS('银行到账'!$A$6:$A$505,A312)&gt;1,"到账编号重复",IF(F312="未到账","待到账",IF(ABS(G312)&gt;0.01,"差额待核查","金额一致")))))</x:f>
      </x:c>
    </x:row>
    <x:row r="313">
      <x:c r="A313" s="2" t="str">
        <x:f>IF('服务流水'!A313="","",'服务流水'!A313)</x:f>
      </x:c>
      <x:c r="B313" s="5" t="str">
        <x:f>IF(A313="","",'服务流水'!B313)</x:f>
      </x:c>
      <x:c r="C313" s="15" t="str">
        <x:f>IF(A313="","",'服务流水'!K313)</x:f>
      </x:c>
      <x:c r="D313" s="15" t="str">
        <x:f>IF(A313="","",'服务流水'!I313)</x:f>
      </x:c>
      <x:c r="E313" s="15" t="str">
        <x:f>IF(A313="","",ROUND(C313-D313,2))</x:f>
      </x:c>
      <x:c r="F313" s="18" t="str">
        <x:f>IF(A313="","",IF(COUNTIFS('银行到账'!$A$6:$A$505,A313)=0,"未到账",SUMIFS('银行到账'!$C$6:$C$505,'银行到账'!$A$6:$A$505,A313)))</x:f>
      </x:c>
      <x:c r="G313" s="18" t="str">
        <x:f>IF(A313="","",IF(F313="未到账","n.a.",ROUND(F313-E313,2)))</x:f>
      </x:c>
      <x:c r="H313" s="2" t="str">
        <x:f>IF(A313="","",IF(COUNTIFS('服务流水'!$A$6:$A$505,A313)&gt;1,"订单重复",IF(COUNTIFS('银行到账'!$A$6:$A$505,A313)&gt;1,"到账编号重复",IF(F313="未到账","待到账",IF(ABS(G313)&gt;0.01,"差额待核查","金额一致")))))</x:f>
      </x:c>
    </x:row>
    <x:row r="314">
      <x:c r="A314" s="2" t="str">
        <x:f>IF('服务流水'!A314="","",'服务流水'!A314)</x:f>
      </x:c>
      <x:c r="B314" s="5" t="str">
        <x:f>IF(A314="","",'服务流水'!B314)</x:f>
      </x:c>
      <x:c r="C314" s="15" t="str">
        <x:f>IF(A314="","",'服务流水'!K314)</x:f>
      </x:c>
      <x:c r="D314" s="15" t="str">
        <x:f>IF(A314="","",'服务流水'!I314)</x:f>
      </x:c>
      <x:c r="E314" s="15" t="str">
        <x:f>IF(A314="","",ROUND(C314-D314,2))</x:f>
      </x:c>
      <x:c r="F314" s="18" t="str">
        <x:f>IF(A314="","",IF(COUNTIFS('银行到账'!$A$6:$A$505,A314)=0,"未到账",SUMIFS('银行到账'!$C$6:$C$505,'银行到账'!$A$6:$A$505,A314)))</x:f>
      </x:c>
      <x:c r="G314" s="18" t="str">
        <x:f>IF(A314="","",IF(F314="未到账","n.a.",ROUND(F314-E314,2)))</x:f>
      </x:c>
      <x:c r="H314" s="2" t="str">
        <x:f>IF(A314="","",IF(COUNTIFS('服务流水'!$A$6:$A$505,A314)&gt;1,"订单重复",IF(COUNTIFS('银行到账'!$A$6:$A$505,A314)&gt;1,"到账编号重复",IF(F314="未到账","待到账",IF(ABS(G314)&gt;0.01,"差额待核查","金额一致")))))</x:f>
      </x:c>
    </x:row>
    <x:row r="315">
      <x:c r="A315" s="2" t="str">
        <x:f>IF('服务流水'!A315="","",'服务流水'!A315)</x:f>
      </x:c>
      <x:c r="B315" s="5" t="str">
        <x:f>IF(A315="","",'服务流水'!B315)</x:f>
      </x:c>
      <x:c r="C315" s="15" t="str">
        <x:f>IF(A315="","",'服务流水'!K315)</x:f>
      </x:c>
      <x:c r="D315" s="15" t="str">
        <x:f>IF(A315="","",'服务流水'!I315)</x:f>
      </x:c>
      <x:c r="E315" s="15" t="str">
        <x:f>IF(A315="","",ROUND(C315-D315,2))</x:f>
      </x:c>
      <x:c r="F315" s="18" t="str">
        <x:f>IF(A315="","",IF(COUNTIFS('银行到账'!$A$6:$A$505,A315)=0,"未到账",SUMIFS('银行到账'!$C$6:$C$505,'银行到账'!$A$6:$A$505,A315)))</x:f>
      </x:c>
      <x:c r="G315" s="18" t="str">
        <x:f>IF(A315="","",IF(F315="未到账","n.a.",ROUND(F315-E315,2)))</x:f>
      </x:c>
      <x:c r="H315" s="2" t="str">
        <x:f>IF(A315="","",IF(COUNTIFS('服务流水'!$A$6:$A$505,A315)&gt;1,"订单重复",IF(COUNTIFS('银行到账'!$A$6:$A$505,A315)&gt;1,"到账编号重复",IF(F315="未到账","待到账",IF(ABS(G315)&gt;0.01,"差额待核查","金额一致")))))</x:f>
      </x:c>
    </x:row>
    <x:row r="316">
      <x:c r="A316" s="2" t="str">
        <x:f>IF('服务流水'!A316="","",'服务流水'!A316)</x:f>
      </x:c>
      <x:c r="B316" s="5" t="str">
        <x:f>IF(A316="","",'服务流水'!B316)</x:f>
      </x:c>
      <x:c r="C316" s="15" t="str">
        <x:f>IF(A316="","",'服务流水'!K316)</x:f>
      </x:c>
      <x:c r="D316" s="15" t="str">
        <x:f>IF(A316="","",'服务流水'!I316)</x:f>
      </x:c>
      <x:c r="E316" s="15" t="str">
        <x:f>IF(A316="","",ROUND(C316-D316,2))</x:f>
      </x:c>
      <x:c r="F316" s="18" t="str">
        <x:f>IF(A316="","",IF(COUNTIFS('银行到账'!$A$6:$A$505,A316)=0,"未到账",SUMIFS('银行到账'!$C$6:$C$505,'银行到账'!$A$6:$A$505,A316)))</x:f>
      </x:c>
      <x:c r="G316" s="18" t="str">
        <x:f>IF(A316="","",IF(F316="未到账","n.a.",ROUND(F316-E316,2)))</x:f>
      </x:c>
      <x:c r="H316" s="2" t="str">
        <x:f>IF(A316="","",IF(COUNTIFS('服务流水'!$A$6:$A$505,A316)&gt;1,"订单重复",IF(COUNTIFS('银行到账'!$A$6:$A$505,A316)&gt;1,"到账编号重复",IF(F316="未到账","待到账",IF(ABS(G316)&gt;0.01,"差额待核查","金额一致")))))</x:f>
      </x:c>
    </x:row>
    <x:row r="317">
      <x:c r="A317" s="2" t="str">
        <x:f>IF('服务流水'!A317="","",'服务流水'!A317)</x:f>
      </x:c>
      <x:c r="B317" s="5" t="str">
        <x:f>IF(A317="","",'服务流水'!B317)</x:f>
      </x:c>
      <x:c r="C317" s="15" t="str">
        <x:f>IF(A317="","",'服务流水'!K317)</x:f>
      </x:c>
      <x:c r="D317" s="15" t="str">
        <x:f>IF(A317="","",'服务流水'!I317)</x:f>
      </x:c>
      <x:c r="E317" s="15" t="str">
        <x:f>IF(A317="","",ROUND(C317-D317,2))</x:f>
      </x:c>
      <x:c r="F317" s="18" t="str">
        <x:f>IF(A317="","",IF(COUNTIFS('银行到账'!$A$6:$A$505,A317)=0,"未到账",SUMIFS('银行到账'!$C$6:$C$505,'银行到账'!$A$6:$A$505,A317)))</x:f>
      </x:c>
      <x:c r="G317" s="18" t="str">
        <x:f>IF(A317="","",IF(F317="未到账","n.a.",ROUND(F317-E317,2)))</x:f>
      </x:c>
      <x:c r="H317" s="2" t="str">
        <x:f>IF(A317="","",IF(COUNTIFS('服务流水'!$A$6:$A$505,A317)&gt;1,"订单重复",IF(COUNTIFS('银行到账'!$A$6:$A$505,A317)&gt;1,"到账编号重复",IF(F317="未到账","待到账",IF(ABS(G317)&gt;0.01,"差额待核查","金额一致")))))</x:f>
      </x:c>
    </x:row>
    <x:row r="318">
      <x:c r="A318" s="2" t="str">
        <x:f>IF('服务流水'!A318="","",'服务流水'!A318)</x:f>
      </x:c>
      <x:c r="B318" s="5" t="str">
        <x:f>IF(A318="","",'服务流水'!B318)</x:f>
      </x:c>
      <x:c r="C318" s="15" t="str">
        <x:f>IF(A318="","",'服务流水'!K318)</x:f>
      </x:c>
      <x:c r="D318" s="15" t="str">
        <x:f>IF(A318="","",'服务流水'!I318)</x:f>
      </x:c>
      <x:c r="E318" s="15" t="str">
        <x:f>IF(A318="","",ROUND(C318-D318,2))</x:f>
      </x:c>
      <x:c r="F318" s="18" t="str">
        <x:f>IF(A318="","",IF(COUNTIFS('银行到账'!$A$6:$A$505,A318)=0,"未到账",SUMIFS('银行到账'!$C$6:$C$505,'银行到账'!$A$6:$A$505,A318)))</x:f>
      </x:c>
      <x:c r="G318" s="18" t="str">
        <x:f>IF(A318="","",IF(F318="未到账","n.a.",ROUND(F318-E318,2)))</x:f>
      </x:c>
      <x:c r="H318" s="2" t="str">
        <x:f>IF(A318="","",IF(COUNTIFS('服务流水'!$A$6:$A$505,A318)&gt;1,"订单重复",IF(COUNTIFS('银行到账'!$A$6:$A$505,A318)&gt;1,"到账编号重复",IF(F318="未到账","待到账",IF(ABS(G318)&gt;0.01,"差额待核查","金额一致")))))</x:f>
      </x:c>
    </x:row>
    <x:row r="319">
      <x:c r="A319" s="2" t="str">
        <x:f>IF('服务流水'!A319="","",'服务流水'!A319)</x:f>
      </x:c>
      <x:c r="B319" s="5" t="str">
        <x:f>IF(A319="","",'服务流水'!B319)</x:f>
      </x:c>
      <x:c r="C319" s="15" t="str">
        <x:f>IF(A319="","",'服务流水'!K319)</x:f>
      </x:c>
      <x:c r="D319" s="15" t="str">
        <x:f>IF(A319="","",'服务流水'!I319)</x:f>
      </x:c>
      <x:c r="E319" s="15" t="str">
        <x:f>IF(A319="","",ROUND(C319-D319,2))</x:f>
      </x:c>
      <x:c r="F319" s="18" t="str">
        <x:f>IF(A319="","",IF(COUNTIFS('银行到账'!$A$6:$A$505,A319)=0,"未到账",SUMIFS('银行到账'!$C$6:$C$505,'银行到账'!$A$6:$A$505,A319)))</x:f>
      </x:c>
      <x:c r="G319" s="18" t="str">
        <x:f>IF(A319="","",IF(F319="未到账","n.a.",ROUND(F319-E319,2)))</x:f>
      </x:c>
      <x:c r="H319" s="2" t="str">
        <x:f>IF(A319="","",IF(COUNTIFS('服务流水'!$A$6:$A$505,A319)&gt;1,"订单重复",IF(COUNTIFS('银行到账'!$A$6:$A$505,A319)&gt;1,"到账编号重复",IF(F319="未到账","待到账",IF(ABS(G319)&gt;0.01,"差额待核查","金额一致")))))</x:f>
      </x:c>
    </x:row>
    <x:row r="320">
      <x:c r="A320" s="2" t="str">
        <x:f>IF('服务流水'!A320="","",'服务流水'!A320)</x:f>
      </x:c>
      <x:c r="B320" s="5" t="str">
        <x:f>IF(A320="","",'服务流水'!B320)</x:f>
      </x:c>
      <x:c r="C320" s="15" t="str">
        <x:f>IF(A320="","",'服务流水'!K320)</x:f>
      </x:c>
      <x:c r="D320" s="15" t="str">
        <x:f>IF(A320="","",'服务流水'!I320)</x:f>
      </x:c>
      <x:c r="E320" s="15" t="str">
        <x:f>IF(A320="","",ROUND(C320-D320,2))</x:f>
      </x:c>
      <x:c r="F320" s="18" t="str">
        <x:f>IF(A320="","",IF(COUNTIFS('银行到账'!$A$6:$A$505,A320)=0,"未到账",SUMIFS('银行到账'!$C$6:$C$505,'银行到账'!$A$6:$A$505,A320)))</x:f>
      </x:c>
      <x:c r="G320" s="18" t="str">
        <x:f>IF(A320="","",IF(F320="未到账","n.a.",ROUND(F320-E320,2)))</x:f>
      </x:c>
      <x:c r="H320" s="2" t="str">
        <x:f>IF(A320="","",IF(COUNTIFS('服务流水'!$A$6:$A$505,A320)&gt;1,"订单重复",IF(COUNTIFS('银行到账'!$A$6:$A$505,A320)&gt;1,"到账编号重复",IF(F320="未到账","待到账",IF(ABS(G320)&gt;0.01,"差额待核查","金额一致")))))</x:f>
      </x:c>
    </x:row>
    <x:row r="321">
      <x:c r="A321" s="2" t="str">
        <x:f>IF('服务流水'!A321="","",'服务流水'!A321)</x:f>
      </x:c>
      <x:c r="B321" s="5" t="str">
        <x:f>IF(A321="","",'服务流水'!B321)</x:f>
      </x:c>
      <x:c r="C321" s="15" t="str">
        <x:f>IF(A321="","",'服务流水'!K321)</x:f>
      </x:c>
      <x:c r="D321" s="15" t="str">
        <x:f>IF(A321="","",'服务流水'!I321)</x:f>
      </x:c>
      <x:c r="E321" s="15" t="str">
        <x:f>IF(A321="","",ROUND(C321-D321,2))</x:f>
      </x:c>
      <x:c r="F321" s="18" t="str">
        <x:f>IF(A321="","",IF(COUNTIFS('银行到账'!$A$6:$A$505,A321)=0,"未到账",SUMIFS('银行到账'!$C$6:$C$505,'银行到账'!$A$6:$A$505,A321)))</x:f>
      </x:c>
      <x:c r="G321" s="18" t="str">
        <x:f>IF(A321="","",IF(F321="未到账","n.a.",ROUND(F321-E321,2)))</x:f>
      </x:c>
      <x:c r="H321" s="2" t="str">
        <x:f>IF(A321="","",IF(COUNTIFS('服务流水'!$A$6:$A$505,A321)&gt;1,"订单重复",IF(COUNTIFS('银行到账'!$A$6:$A$505,A321)&gt;1,"到账编号重复",IF(F321="未到账","待到账",IF(ABS(G321)&gt;0.01,"差额待核查","金额一致")))))</x:f>
      </x:c>
    </x:row>
    <x:row r="322">
      <x:c r="A322" s="2" t="str">
        <x:f>IF('服务流水'!A322="","",'服务流水'!A322)</x:f>
      </x:c>
      <x:c r="B322" s="5" t="str">
        <x:f>IF(A322="","",'服务流水'!B322)</x:f>
      </x:c>
      <x:c r="C322" s="15" t="str">
        <x:f>IF(A322="","",'服务流水'!K322)</x:f>
      </x:c>
      <x:c r="D322" s="15" t="str">
        <x:f>IF(A322="","",'服务流水'!I322)</x:f>
      </x:c>
      <x:c r="E322" s="15" t="str">
        <x:f>IF(A322="","",ROUND(C322-D322,2))</x:f>
      </x:c>
      <x:c r="F322" s="18" t="str">
        <x:f>IF(A322="","",IF(COUNTIFS('银行到账'!$A$6:$A$505,A322)=0,"未到账",SUMIFS('银行到账'!$C$6:$C$505,'银行到账'!$A$6:$A$505,A322)))</x:f>
      </x:c>
      <x:c r="G322" s="18" t="str">
        <x:f>IF(A322="","",IF(F322="未到账","n.a.",ROUND(F322-E322,2)))</x:f>
      </x:c>
      <x:c r="H322" s="2" t="str">
        <x:f>IF(A322="","",IF(COUNTIFS('服务流水'!$A$6:$A$505,A322)&gt;1,"订单重复",IF(COUNTIFS('银行到账'!$A$6:$A$505,A322)&gt;1,"到账编号重复",IF(F322="未到账","待到账",IF(ABS(G322)&gt;0.01,"差额待核查","金额一致")))))</x:f>
      </x:c>
    </x:row>
    <x:row r="323">
      <x:c r="A323" s="2" t="str">
        <x:f>IF('服务流水'!A323="","",'服务流水'!A323)</x:f>
      </x:c>
      <x:c r="B323" s="5" t="str">
        <x:f>IF(A323="","",'服务流水'!B323)</x:f>
      </x:c>
      <x:c r="C323" s="15" t="str">
        <x:f>IF(A323="","",'服务流水'!K323)</x:f>
      </x:c>
      <x:c r="D323" s="15" t="str">
        <x:f>IF(A323="","",'服务流水'!I323)</x:f>
      </x:c>
      <x:c r="E323" s="15" t="str">
        <x:f>IF(A323="","",ROUND(C323-D323,2))</x:f>
      </x:c>
      <x:c r="F323" s="18" t="str">
        <x:f>IF(A323="","",IF(COUNTIFS('银行到账'!$A$6:$A$505,A323)=0,"未到账",SUMIFS('银行到账'!$C$6:$C$505,'银行到账'!$A$6:$A$505,A323)))</x:f>
      </x:c>
      <x:c r="G323" s="18" t="str">
        <x:f>IF(A323="","",IF(F323="未到账","n.a.",ROUND(F323-E323,2)))</x:f>
      </x:c>
      <x:c r="H323" s="2" t="str">
        <x:f>IF(A323="","",IF(COUNTIFS('服务流水'!$A$6:$A$505,A323)&gt;1,"订单重复",IF(COUNTIFS('银行到账'!$A$6:$A$505,A323)&gt;1,"到账编号重复",IF(F323="未到账","待到账",IF(ABS(G323)&gt;0.01,"差额待核查","金额一致")))))</x:f>
      </x:c>
    </x:row>
    <x:row r="324">
      <x:c r="A324" s="2" t="str">
        <x:f>IF('服务流水'!A324="","",'服务流水'!A324)</x:f>
      </x:c>
      <x:c r="B324" s="5" t="str">
        <x:f>IF(A324="","",'服务流水'!B324)</x:f>
      </x:c>
      <x:c r="C324" s="15" t="str">
        <x:f>IF(A324="","",'服务流水'!K324)</x:f>
      </x:c>
      <x:c r="D324" s="15" t="str">
        <x:f>IF(A324="","",'服务流水'!I324)</x:f>
      </x:c>
      <x:c r="E324" s="15" t="str">
        <x:f>IF(A324="","",ROUND(C324-D324,2))</x:f>
      </x:c>
      <x:c r="F324" s="18" t="str">
        <x:f>IF(A324="","",IF(COUNTIFS('银行到账'!$A$6:$A$505,A324)=0,"未到账",SUMIFS('银行到账'!$C$6:$C$505,'银行到账'!$A$6:$A$505,A324)))</x:f>
      </x:c>
      <x:c r="G324" s="18" t="str">
        <x:f>IF(A324="","",IF(F324="未到账","n.a.",ROUND(F324-E324,2)))</x:f>
      </x:c>
      <x:c r="H324" s="2" t="str">
        <x:f>IF(A324="","",IF(COUNTIFS('服务流水'!$A$6:$A$505,A324)&gt;1,"订单重复",IF(COUNTIFS('银行到账'!$A$6:$A$505,A324)&gt;1,"到账编号重复",IF(F324="未到账","待到账",IF(ABS(G324)&gt;0.01,"差额待核查","金额一致")))))</x:f>
      </x:c>
    </x:row>
    <x:row r="325">
      <x:c r="A325" s="2" t="str">
        <x:f>IF('服务流水'!A325="","",'服务流水'!A325)</x:f>
      </x:c>
      <x:c r="B325" s="5" t="str">
        <x:f>IF(A325="","",'服务流水'!B325)</x:f>
      </x:c>
      <x:c r="C325" s="15" t="str">
        <x:f>IF(A325="","",'服务流水'!K325)</x:f>
      </x:c>
      <x:c r="D325" s="15" t="str">
        <x:f>IF(A325="","",'服务流水'!I325)</x:f>
      </x:c>
      <x:c r="E325" s="15" t="str">
        <x:f>IF(A325="","",ROUND(C325-D325,2))</x:f>
      </x:c>
      <x:c r="F325" s="18" t="str">
        <x:f>IF(A325="","",IF(COUNTIFS('银行到账'!$A$6:$A$505,A325)=0,"未到账",SUMIFS('银行到账'!$C$6:$C$505,'银行到账'!$A$6:$A$505,A325)))</x:f>
      </x:c>
      <x:c r="G325" s="18" t="str">
        <x:f>IF(A325="","",IF(F325="未到账","n.a.",ROUND(F325-E325,2)))</x:f>
      </x:c>
      <x:c r="H325" s="2" t="str">
        <x:f>IF(A325="","",IF(COUNTIFS('服务流水'!$A$6:$A$505,A325)&gt;1,"订单重复",IF(COUNTIFS('银行到账'!$A$6:$A$505,A325)&gt;1,"到账编号重复",IF(F325="未到账","待到账",IF(ABS(G325)&gt;0.01,"差额待核查","金额一致")))))</x:f>
      </x:c>
    </x:row>
    <x:row r="326">
      <x:c r="A326" s="2" t="str">
        <x:f>IF('服务流水'!A326="","",'服务流水'!A326)</x:f>
      </x:c>
      <x:c r="B326" s="5" t="str">
        <x:f>IF(A326="","",'服务流水'!B326)</x:f>
      </x:c>
      <x:c r="C326" s="15" t="str">
        <x:f>IF(A326="","",'服务流水'!K326)</x:f>
      </x:c>
      <x:c r="D326" s="15" t="str">
        <x:f>IF(A326="","",'服务流水'!I326)</x:f>
      </x:c>
      <x:c r="E326" s="15" t="str">
        <x:f>IF(A326="","",ROUND(C326-D326,2))</x:f>
      </x:c>
      <x:c r="F326" s="18" t="str">
        <x:f>IF(A326="","",IF(COUNTIFS('银行到账'!$A$6:$A$505,A326)=0,"未到账",SUMIFS('银行到账'!$C$6:$C$505,'银行到账'!$A$6:$A$505,A326)))</x:f>
      </x:c>
      <x:c r="G326" s="18" t="str">
        <x:f>IF(A326="","",IF(F326="未到账","n.a.",ROUND(F326-E326,2)))</x:f>
      </x:c>
      <x:c r="H326" s="2" t="str">
        <x:f>IF(A326="","",IF(COUNTIFS('服务流水'!$A$6:$A$505,A326)&gt;1,"订单重复",IF(COUNTIFS('银行到账'!$A$6:$A$505,A326)&gt;1,"到账编号重复",IF(F326="未到账","待到账",IF(ABS(G326)&gt;0.01,"差额待核查","金额一致")))))</x:f>
      </x:c>
    </x:row>
    <x:row r="327">
      <x:c r="A327" s="2" t="str">
        <x:f>IF('服务流水'!A327="","",'服务流水'!A327)</x:f>
      </x:c>
      <x:c r="B327" s="5" t="str">
        <x:f>IF(A327="","",'服务流水'!B327)</x:f>
      </x:c>
      <x:c r="C327" s="15" t="str">
        <x:f>IF(A327="","",'服务流水'!K327)</x:f>
      </x:c>
      <x:c r="D327" s="15" t="str">
        <x:f>IF(A327="","",'服务流水'!I327)</x:f>
      </x:c>
      <x:c r="E327" s="15" t="str">
        <x:f>IF(A327="","",ROUND(C327-D327,2))</x:f>
      </x:c>
      <x:c r="F327" s="18" t="str">
        <x:f>IF(A327="","",IF(COUNTIFS('银行到账'!$A$6:$A$505,A327)=0,"未到账",SUMIFS('银行到账'!$C$6:$C$505,'银行到账'!$A$6:$A$505,A327)))</x:f>
      </x:c>
      <x:c r="G327" s="18" t="str">
        <x:f>IF(A327="","",IF(F327="未到账","n.a.",ROUND(F327-E327,2)))</x:f>
      </x:c>
      <x:c r="H327" s="2" t="str">
        <x:f>IF(A327="","",IF(COUNTIFS('服务流水'!$A$6:$A$505,A327)&gt;1,"订单重复",IF(COUNTIFS('银行到账'!$A$6:$A$505,A327)&gt;1,"到账编号重复",IF(F327="未到账","待到账",IF(ABS(G327)&gt;0.01,"差额待核查","金额一致")))))</x:f>
      </x:c>
    </x:row>
    <x:row r="328">
      <x:c r="A328" s="2" t="str">
        <x:f>IF('服务流水'!A328="","",'服务流水'!A328)</x:f>
      </x:c>
      <x:c r="B328" s="5" t="str">
        <x:f>IF(A328="","",'服务流水'!B328)</x:f>
      </x:c>
      <x:c r="C328" s="15" t="str">
        <x:f>IF(A328="","",'服务流水'!K328)</x:f>
      </x:c>
      <x:c r="D328" s="15" t="str">
        <x:f>IF(A328="","",'服务流水'!I328)</x:f>
      </x:c>
      <x:c r="E328" s="15" t="str">
        <x:f>IF(A328="","",ROUND(C328-D328,2))</x:f>
      </x:c>
      <x:c r="F328" s="18" t="str">
        <x:f>IF(A328="","",IF(COUNTIFS('银行到账'!$A$6:$A$505,A328)=0,"未到账",SUMIFS('银行到账'!$C$6:$C$505,'银行到账'!$A$6:$A$505,A328)))</x:f>
      </x:c>
      <x:c r="G328" s="18" t="str">
        <x:f>IF(A328="","",IF(F328="未到账","n.a.",ROUND(F328-E328,2)))</x:f>
      </x:c>
      <x:c r="H328" s="2" t="str">
        <x:f>IF(A328="","",IF(COUNTIFS('服务流水'!$A$6:$A$505,A328)&gt;1,"订单重复",IF(COUNTIFS('银行到账'!$A$6:$A$505,A328)&gt;1,"到账编号重复",IF(F328="未到账","待到账",IF(ABS(G328)&gt;0.01,"差额待核查","金额一致")))))</x:f>
      </x:c>
    </x:row>
    <x:row r="329">
      <x:c r="A329" s="2" t="str">
        <x:f>IF('服务流水'!A329="","",'服务流水'!A329)</x:f>
      </x:c>
      <x:c r="B329" s="5" t="str">
        <x:f>IF(A329="","",'服务流水'!B329)</x:f>
      </x:c>
      <x:c r="C329" s="15" t="str">
        <x:f>IF(A329="","",'服务流水'!K329)</x:f>
      </x:c>
      <x:c r="D329" s="15" t="str">
        <x:f>IF(A329="","",'服务流水'!I329)</x:f>
      </x:c>
      <x:c r="E329" s="15" t="str">
        <x:f>IF(A329="","",ROUND(C329-D329,2))</x:f>
      </x:c>
      <x:c r="F329" s="18" t="str">
        <x:f>IF(A329="","",IF(COUNTIFS('银行到账'!$A$6:$A$505,A329)=0,"未到账",SUMIFS('银行到账'!$C$6:$C$505,'银行到账'!$A$6:$A$505,A329)))</x:f>
      </x:c>
      <x:c r="G329" s="18" t="str">
        <x:f>IF(A329="","",IF(F329="未到账","n.a.",ROUND(F329-E329,2)))</x:f>
      </x:c>
      <x:c r="H329" s="2" t="str">
        <x:f>IF(A329="","",IF(COUNTIFS('服务流水'!$A$6:$A$505,A329)&gt;1,"订单重复",IF(COUNTIFS('银行到账'!$A$6:$A$505,A329)&gt;1,"到账编号重复",IF(F329="未到账","待到账",IF(ABS(G329)&gt;0.01,"差额待核查","金额一致")))))</x:f>
      </x:c>
    </x:row>
    <x:row r="330">
      <x:c r="A330" s="2" t="str">
        <x:f>IF('服务流水'!A330="","",'服务流水'!A330)</x:f>
      </x:c>
      <x:c r="B330" s="5" t="str">
        <x:f>IF(A330="","",'服务流水'!B330)</x:f>
      </x:c>
      <x:c r="C330" s="15" t="str">
        <x:f>IF(A330="","",'服务流水'!K330)</x:f>
      </x:c>
      <x:c r="D330" s="15" t="str">
        <x:f>IF(A330="","",'服务流水'!I330)</x:f>
      </x:c>
      <x:c r="E330" s="15" t="str">
        <x:f>IF(A330="","",ROUND(C330-D330,2))</x:f>
      </x:c>
      <x:c r="F330" s="18" t="str">
        <x:f>IF(A330="","",IF(COUNTIFS('银行到账'!$A$6:$A$505,A330)=0,"未到账",SUMIFS('银行到账'!$C$6:$C$505,'银行到账'!$A$6:$A$505,A330)))</x:f>
      </x:c>
      <x:c r="G330" s="18" t="str">
        <x:f>IF(A330="","",IF(F330="未到账","n.a.",ROUND(F330-E330,2)))</x:f>
      </x:c>
      <x:c r="H330" s="2" t="str">
        <x:f>IF(A330="","",IF(COUNTIFS('服务流水'!$A$6:$A$505,A330)&gt;1,"订单重复",IF(COUNTIFS('银行到账'!$A$6:$A$505,A330)&gt;1,"到账编号重复",IF(F330="未到账","待到账",IF(ABS(G330)&gt;0.01,"差额待核查","金额一致")))))</x:f>
      </x:c>
    </x:row>
    <x:row r="331">
      <x:c r="A331" s="2" t="str">
        <x:f>IF('服务流水'!A331="","",'服务流水'!A331)</x:f>
      </x:c>
      <x:c r="B331" s="5" t="str">
        <x:f>IF(A331="","",'服务流水'!B331)</x:f>
      </x:c>
      <x:c r="C331" s="15" t="str">
        <x:f>IF(A331="","",'服务流水'!K331)</x:f>
      </x:c>
      <x:c r="D331" s="15" t="str">
        <x:f>IF(A331="","",'服务流水'!I331)</x:f>
      </x:c>
      <x:c r="E331" s="15" t="str">
        <x:f>IF(A331="","",ROUND(C331-D331,2))</x:f>
      </x:c>
      <x:c r="F331" s="18" t="str">
        <x:f>IF(A331="","",IF(COUNTIFS('银行到账'!$A$6:$A$505,A331)=0,"未到账",SUMIFS('银行到账'!$C$6:$C$505,'银行到账'!$A$6:$A$505,A331)))</x:f>
      </x:c>
      <x:c r="G331" s="18" t="str">
        <x:f>IF(A331="","",IF(F331="未到账","n.a.",ROUND(F331-E331,2)))</x:f>
      </x:c>
      <x:c r="H331" s="2" t="str">
        <x:f>IF(A331="","",IF(COUNTIFS('服务流水'!$A$6:$A$505,A331)&gt;1,"订单重复",IF(COUNTIFS('银行到账'!$A$6:$A$505,A331)&gt;1,"到账编号重复",IF(F331="未到账","待到账",IF(ABS(G331)&gt;0.01,"差额待核查","金额一致")))))</x:f>
      </x:c>
    </x:row>
    <x:row r="332">
      <x:c r="A332" s="2" t="str">
        <x:f>IF('服务流水'!A332="","",'服务流水'!A332)</x:f>
      </x:c>
      <x:c r="B332" s="5" t="str">
        <x:f>IF(A332="","",'服务流水'!B332)</x:f>
      </x:c>
      <x:c r="C332" s="15" t="str">
        <x:f>IF(A332="","",'服务流水'!K332)</x:f>
      </x:c>
      <x:c r="D332" s="15" t="str">
        <x:f>IF(A332="","",'服务流水'!I332)</x:f>
      </x:c>
      <x:c r="E332" s="15" t="str">
        <x:f>IF(A332="","",ROUND(C332-D332,2))</x:f>
      </x:c>
      <x:c r="F332" s="18" t="str">
        <x:f>IF(A332="","",IF(COUNTIFS('银行到账'!$A$6:$A$505,A332)=0,"未到账",SUMIFS('银行到账'!$C$6:$C$505,'银行到账'!$A$6:$A$505,A332)))</x:f>
      </x:c>
      <x:c r="G332" s="18" t="str">
        <x:f>IF(A332="","",IF(F332="未到账","n.a.",ROUND(F332-E332,2)))</x:f>
      </x:c>
      <x:c r="H332" s="2" t="str">
        <x:f>IF(A332="","",IF(COUNTIFS('服务流水'!$A$6:$A$505,A332)&gt;1,"订单重复",IF(COUNTIFS('银行到账'!$A$6:$A$505,A332)&gt;1,"到账编号重复",IF(F332="未到账","待到账",IF(ABS(G332)&gt;0.01,"差额待核查","金额一致")))))</x:f>
      </x:c>
    </x:row>
    <x:row r="333">
      <x:c r="A333" s="2" t="str">
        <x:f>IF('服务流水'!A333="","",'服务流水'!A333)</x:f>
      </x:c>
      <x:c r="B333" s="5" t="str">
        <x:f>IF(A333="","",'服务流水'!B333)</x:f>
      </x:c>
      <x:c r="C333" s="15" t="str">
        <x:f>IF(A333="","",'服务流水'!K333)</x:f>
      </x:c>
      <x:c r="D333" s="15" t="str">
        <x:f>IF(A333="","",'服务流水'!I333)</x:f>
      </x:c>
      <x:c r="E333" s="15" t="str">
        <x:f>IF(A333="","",ROUND(C333-D333,2))</x:f>
      </x:c>
      <x:c r="F333" s="18" t="str">
        <x:f>IF(A333="","",IF(COUNTIFS('银行到账'!$A$6:$A$505,A333)=0,"未到账",SUMIFS('银行到账'!$C$6:$C$505,'银行到账'!$A$6:$A$505,A333)))</x:f>
      </x:c>
      <x:c r="G333" s="18" t="str">
        <x:f>IF(A333="","",IF(F333="未到账","n.a.",ROUND(F333-E333,2)))</x:f>
      </x:c>
      <x:c r="H333" s="2" t="str">
        <x:f>IF(A333="","",IF(COUNTIFS('服务流水'!$A$6:$A$505,A333)&gt;1,"订单重复",IF(COUNTIFS('银行到账'!$A$6:$A$505,A333)&gt;1,"到账编号重复",IF(F333="未到账","待到账",IF(ABS(G333)&gt;0.01,"差额待核查","金额一致")))))</x:f>
      </x:c>
    </x:row>
    <x:row r="334">
      <x:c r="A334" s="2" t="str">
        <x:f>IF('服务流水'!A334="","",'服务流水'!A334)</x:f>
      </x:c>
      <x:c r="B334" s="5" t="str">
        <x:f>IF(A334="","",'服务流水'!B334)</x:f>
      </x:c>
      <x:c r="C334" s="15" t="str">
        <x:f>IF(A334="","",'服务流水'!K334)</x:f>
      </x:c>
      <x:c r="D334" s="15" t="str">
        <x:f>IF(A334="","",'服务流水'!I334)</x:f>
      </x:c>
      <x:c r="E334" s="15" t="str">
        <x:f>IF(A334="","",ROUND(C334-D334,2))</x:f>
      </x:c>
      <x:c r="F334" s="18" t="str">
        <x:f>IF(A334="","",IF(COUNTIFS('银行到账'!$A$6:$A$505,A334)=0,"未到账",SUMIFS('银行到账'!$C$6:$C$505,'银行到账'!$A$6:$A$505,A334)))</x:f>
      </x:c>
      <x:c r="G334" s="18" t="str">
        <x:f>IF(A334="","",IF(F334="未到账","n.a.",ROUND(F334-E334,2)))</x:f>
      </x:c>
      <x:c r="H334" s="2" t="str">
        <x:f>IF(A334="","",IF(COUNTIFS('服务流水'!$A$6:$A$505,A334)&gt;1,"订单重复",IF(COUNTIFS('银行到账'!$A$6:$A$505,A334)&gt;1,"到账编号重复",IF(F334="未到账","待到账",IF(ABS(G334)&gt;0.01,"差额待核查","金额一致")))))</x:f>
      </x:c>
    </x:row>
    <x:row r="335">
      <x:c r="A335" s="2" t="str">
        <x:f>IF('服务流水'!A335="","",'服务流水'!A335)</x:f>
      </x:c>
      <x:c r="B335" s="5" t="str">
        <x:f>IF(A335="","",'服务流水'!B335)</x:f>
      </x:c>
      <x:c r="C335" s="15" t="str">
        <x:f>IF(A335="","",'服务流水'!K335)</x:f>
      </x:c>
      <x:c r="D335" s="15" t="str">
        <x:f>IF(A335="","",'服务流水'!I335)</x:f>
      </x:c>
      <x:c r="E335" s="15" t="str">
        <x:f>IF(A335="","",ROUND(C335-D335,2))</x:f>
      </x:c>
      <x:c r="F335" s="18" t="str">
        <x:f>IF(A335="","",IF(COUNTIFS('银行到账'!$A$6:$A$505,A335)=0,"未到账",SUMIFS('银行到账'!$C$6:$C$505,'银行到账'!$A$6:$A$505,A335)))</x:f>
      </x:c>
      <x:c r="G335" s="18" t="str">
        <x:f>IF(A335="","",IF(F335="未到账","n.a.",ROUND(F335-E335,2)))</x:f>
      </x:c>
      <x:c r="H335" s="2" t="str">
        <x:f>IF(A335="","",IF(COUNTIFS('服务流水'!$A$6:$A$505,A335)&gt;1,"订单重复",IF(COUNTIFS('银行到账'!$A$6:$A$505,A335)&gt;1,"到账编号重复",IF(F335="未到账","待到账",IF(ABS(G335)&gt;0.01,"差额待核查","金额一致")))))</x:f>
      </x:c>
    </x:row>
    <x:row r="336">
      <x:c r="A336" s="2" t="str">
        <x:f>IF('服务流水'!A336="","",'服务流水'!A336)</x:f>
      </x:c>
      <x:c r="B336" s="5" t="str">
        <x:f>IF(A336="","",'服务流水'!B336)</x:f>
      </x:c>
      <x:c r="C336" s="15" t="str">
        <x:f>IF(A336="","",'服务流水'!K336)</x:f>
      </x:c>
      <x:c r="D336" s="15" t="str">
        <x:f>IF(A336="","",'服务流水'!I336)</x:f>
      </x:c>
      <x:c r="E336" s="15" t="str">
        <x:f>IF(A336="","",ROUND(C336-D336,2))</x:f>
      </x:c>
      <x:c r="F336" s="18" t="str">
        <x:f>IF(A336="","",IF(COUNTIFS('银行到账'!$A$6:$A$505,A336)=0,"未到账",SUMIFS('银行到账'!$C$6:$C$505,'银行到账'!$A$6:$A$505,A336)))</x:f>
      </x:c>
      <x:c r="G336" s="18" t="str">
        <x:f>IF(A336="","",IF(F336="未到账","n.a.",ROUND(F336-E336,2)))</x:f>
      </x:c>
      <x:c r="H336" s="2" t="str">
        <x:f>IF(A336="","",IF(COUNTIFS('服务流水'!$A$6:$A$505,A336)&gt;1,"订单重复",IF(COUNTIFS('银行到账'!$A$6:$A$505,A336)&gt;1,"到账编号重复",IF(F336="未到账","待到账",IF(ABS(G336)&gt;0.01,"差额待核查","金额一致")))))</x:f>
      </x:c>
    </x:row>
    <x:row r="337">
      <x:c r="A337" s="2" t="str">
        <x:f>IF('服务流水'!A337="","",'服务流水'!A337)</x:f>
      </x:c>
      <x:c r="B337" s="5" t="str">
        <x:f>IF(A337="","",'服务流水'!B337)</x:f>
      </x:c>
      <x:c r="C337" s="15" t="str">
        <x:f>IF(A337="","",'服务流水'!K337)</x:f>
      </x:c>
      <x:c r="D337" s="15" t="str">
        <x:f>IF(A337="","",'服务流水'!I337)</x:f>
      </x:c>
      <x:c r="E337" s="15" t="str">
        <x:f>IF(A337="","",ROUND(C337-D337,2))</x:f>
      </x:c>
      <x:c r="F337" s="18" t="str">
        <x:f>IF(A337="","",IF(COUNTIFS('银行到账'!$A$6:$A$505,A337)=0,"未到账",SUMIFS('银行到账'!$C$6:$C$505,'银行到账'!$A$6:$A$505,A337)))</x:f>
      </x:c>
      <x:c r="G337" s="18" t="str">
        <x:f>IF(A337="","",IF(F337="未到账","n.a.",ROUND(F337-E337,2)))</x:f>
      </x:c>
      <x:c r="H337" s="2" t="str">
        <x:f>IF(A337="","",IF(COUNTIFS('服务流水'!$A$6:$A$505,A337)&gt;1,"订单重复",IF(COUNTIFS('银行到账'!$A$6:$A$505,A337)&gt;1,"到账编号重复",IF(F337="未到账","待到账",IF(ABS(G337)&gt;0.01,"差额待核查","金额一致")))))</x:f>
      </x:c>
    </x:row>
    <x:row r="338">
      <x:c r="A338" s="2" t="str">
        <x:f>IF('服务流水'!A338="","",'服务流水'!A338)</x:f>
      </x:c>
      <x:c r="B338" s="5" t="str">
        <x:f>IF(A338="","",'服务流水'!B338)</x:f>
      </x:c>
      <x:c r="C338" s="15" t="str">
        <x:f>IF(A338="","",'服务流水'!K338)</x:f>
      </x:c>
      <x:c r="D338" s="15" t="str">
        <x:f>IF(A338="","",'服务流水'!I338)</x:f>
      </x:c>
      <x:c r="E338" s="15" t="str">
        <x:f>IF(A338="","",ROUND(C338-D338,2))</x:f>
      </x:c>
      <x:c r="F338" s="18" t="str">
        <x:f>IF(A338="","",IF(COUNTIFS('银行到账'!$A$6:$A$505,A338)=0,"未到账",SUMIFS('银行到账'!$C$6:$C$505,'银行到账'!$A$6:$A$505,A338)))</x:f>
      </x:c>
      <x:c r="G338" s="18" t="str">
        <x:f>IF(A338="","",IF(F338="未到账","n.a.",ROUND(F338-E338,2)))</x:f>
      </x:c>
      <x:c r="H338" s="2" t="str">
        <x:f>IF(A338="","",IF(COUNTIFS('服务流水'!$A$6:$A$505,A338)&gt;1,"订单重复",IF(COUNTIFS('银行到账'!$A$6:$A$505,A338)&gt;1,"到账编号重复",IF(F338="未到账","待到账",IF(ABS(G338)&gt;0.01,"差额待核查","金额一致")))))</x:f>
      </x:c>
    </x:row>
    <x:row r="339">
      <x:c r="A339" s="2" t="str">
        <x:f>IF('服务流水'!A339="","",'服务流水'!A339)</x:f>
      </x:c>
      <x:c r="B339" s="5" t="str">
        <x:f>IF(A339="","",'服务流水'!B339)</x:f>
      </x:c>
      <x:c r="C339" s="15" t="str">
        <x:f>IF(A339="","",'服务流水'!K339)</x:f>
      </x:c>
      <x:c r="D339" s="15" t="str">
        <x:f>IF(A339="","",'服务流水'!I339)</x:f>
      </x:c>
      <x:c r="E339" s="15" t="str">
        <x:f>IF(A339="","",ROUND(C339-D339,2))</x:f>
      </x:c>
      <x:c r="F339" s="18" t="str">
        <x:f>IF(A339="","",IF(COUNTIFS('银行到账'!$A$6:$A$505,A339)=0,"未到账",SUMIFS('银行到账'!$C$6:$C$505,'银行到账'!$A$6:$A$505,A339)))</x:f>
      </x:c>
      <x:c r="G339" s="18" t="str">
        <x:f>IF(A339="","",IF(F339="未到账","n.a.",ROUND(F339-E339,2)))</x:f>
      </x:c>
      <x:c r="H339" s="2" t="str">
        <x:f>IF(A339="","",IF(COUNTIFS('服务流水'!$A$6:$A$505,A339)&gt;1,"订单重复",IF(COUNTIFS('银行到账'!$A$6:$A$505,A339)&gt;1,"到账编号重复",IF(F339="未到账","待到账",IF(ABS(G339)&gt;0.01,"差额待核查","金额一致")))))</x:f>
      </x:c>
    </x:row>
    <x:row r="340">
      <x:c r="A340" s="2" t="str">
        <x:f>IF('服务流水'!A340="","",'服务流水'!A340)</x:f>
      </x:c>
      <x:c r="B340" s="5" t="str">
        <x:f>IF(A340="","",'服务流水'!B340)</x:f>
      </x:c>
      <x:c r="C340" s="15" t="str">
        <x:f>IF(A340="","",'服务流水'!K340)</x:f>
      </x:c>
      <x:c r="D340" s="15" t="str">
        <x:f>IF(A340="","",'服务流水'!I340)</x:f>
      </x:c>
      <x:c r="E340" s="15" t="str">
        <x:f>IF(A340="","",ROUND(C340-D340,2))</x:f>
      </x:c>
      <x:c r="F340" s="18" t="str">
        <x:f>IF(A340="","",IF(COUNTIFS('银行到账'!$A$6:$A$505,A340)=0,"未到账",SUMIFS('银行到账'!$C$6:$C$505,'银行到账'!$A$6:$A$505,A340)))</x:f>
      </x:c>
      <x:c r="G340" s="18" t="str">
        <x:f>IF(A340="","",IF(F340="未到账","n.a.",ROUND(F340-E340,2)))</x:f>
      </x:c>
      <x:c r="H340" s="2" t="str">
        <x:f>IF(A340="","",IF(COUNTIFS('服务流水'!$A$6:$A$505,A340)&gt;1,"订单重复",IF(COUNTIFS('银行到账'!$A$6:$A$505,A340)&gt;1,"到账编号重复",IF(F340="未到账","待到账",IF(ABS(G340)&gt;0.01,"差额待核查","金额一致")))))</x:f>
      </x:c>
    </x:row>
    <x:row r="341">
      <x:c r="A341" s="2" t="str">
        <x:f>IF('服务流水'!A341="","",'服务流水'!A341)</x:f>
      </x:c>
      <x:c r="B341" s="5" t="str">
        <x:f>IF(A341="","",'服务流水'!B341)</x:f>
      </x:c>
      <x:c r="C341" s="15" t="str">
        <x:f>IF(A341="","",'服务流水'!K341)</x:f>
      </x:c>
      <x:c r="D341" s="15" t="str">
        <x:f>IF(A341="","",'服务流水'!I341)</x:f>
      </x:c>
      <x:c r="E341" s="15" t="str">
        <x:f>IF(A341="","",ROUND(C341-D341,2))</x:f>
      </x:c>
      <x:c r="F341" s="18" t="str">
        <x:f>IF(A341="","",IF(COUNTIFS('银行到账'!$A$6:$A$505,A341)=0,"未到账",SUMIFS('银行到账'!$C$6:$C$505,'银行到账'!$A$6:$A$505,A341)))</x:f>
      </x:c>
      <x:c r="G341" s="18" t="str">
        <x:f>IF(A341="","",IF(F341="未到账","n.a.",ROUND(F341-E341,2)))</x:f>
      </x:c>
      <x:c r="H341" s="2" t="str">
        <x:f>IF(A341="","",IF(COUNTIFS('服务流水'!$A$6:$A$505,A341)&gt;1,"订单重复",IF(COUNTIFS('银行到账'!$A$6:$A$505,A341)&gt;1,"到账编号重复",IF(F341="未到账","待到账",IF(ABS(G341)&gt;0.01,"差额待核查","金额一致")))))</x:f>
      </x:c>
    </x:row>
    <x:row r="342">
      <x:c r="A342" s="2" t="str">
        <x:f>IF('服务流水'!A342="","",'服务流水'!A342)</x:f>
      </x:c>
      <x:c r="B342" s="5" t="str">
        <x:f>IF(A342="","",'服务流水'!B342)</x:f>
      </x:c>
      <x:c r="C342" s="15" t="str">
        <x:f>IF(A342="","",'服务流水'!K342)</x:f>
      </x:c>
      <x:c r="D342" s="15" t="str">
        <x:f>IF(A342="","",'服务流水'!I342)</x:f>
      </x:c>
      <x:c r="E342" s="15" t="str">
        <x:f>IF(A342="","",ROUND(C342-D342,2))</x:f>
      </x:c>
      <x:c r="F342" s="18" t="str">
        <x:f>IF(A342="","",IF(COUNTIFS('银行到账'!$A$6:$A$505,A342)=0,"未到账",SUMIFS('银行到账'!$C$6:$C$505,'银行到账'!$A$6:$A$505,A342)))</x:f>
      </x:c>
      <x:c r="G342" s="18" t="str">
        <x:f>IF(A342="","",IF(F342="未到账","n.a.",ROUND(F342-E342,2)))</x:f>
      </x:c>
      <x:c r="H342" s="2" t="str">
        <x:f>IF(A342="","",IF(COUNTIFS('服务流水'!$A$6:$A$505,A342)&gt;1,"订单重复",IF(COUNTIFS('银行到账'!$A$6:$A$505,A342)&gt;1,"到账编号重复",IF(F342="未到账","待到账",IF(ABS(G342)&gt;0.01,"差额待核查","金额一致")))))</x:f>
      </x:c>
    </x:row>
    <x:row r="343">
      <x:c r="A343" s="2" t="str">
        <x:f>IF('服务流水'!A343="","",'服务流水'!A343)</x:f>
      </x:c>
      <x:c r="B343" s="5" t="str">
        <x:f>IF(A343="","",'服务流水'!B343)</x:f>
      </x:c>
      <x:c r="C343" s="15" t="str">
        <x:f>IF(A343="","",'服务流水'!K343)</x:f>
      </x:c>
      <x:c r="D343" s="15" t="str">
        <x:f>IF(A343="","",'服务流水'!I343)</x:f>
      </x:c>
      <x:c r="E343" s="15" t="str">
        <x:f>IF(A343="","",ROUND(C343-D343,2))</x:f>
      </x:c>
      <x:c r="F343" s="18" t="str">
        <x:f>IF(A343="","",IF(COUNTIFS('银行到账'!$A$6:$A$505,A343)=0,"未到账",SUMIFS('银行到账'!$C$6:$C$505,'银行到账'!$A$6:$A$505,A343)))</x:f>
      </x:c>
      <x:c r="G343" s="18" t="str">
        <x:f>IF(A343="","",IF(F343="未到账","n.a.",ROUND(F343-E343,2)))</x:f>
      </x:c>
      <x:c r="H343" s="2" t="str">
        <x:f>IF(A343="","",IF(COUNTIFS('服务流水'!$A$6:$A$505,A343)&gt;1,"订单重复",IF(COUNTIFS('银行到账'!$A$6:$A$505,A343)&gt;1,"到账编号重复",IF(F343="未到账","待到账",IF(ABS(G343)&gt;0.01,"差额待核查","金额一致")))))</x:f>
      </x:c>
    </x:row>
    <x:row r="344">
      <x:c r="A344" s="2" t="str">
        <x:f>IF('服务流水'!A344="","",'服务流水'!A344)</x:f>
      </x:c>
      <x:c r="B344" s="5" t="str">
        <x:f>IF(A344="","",'服务流水'!B344)</x:f>
      </x:c>
      <x:c r="C344" s="15" t="str">
        <x:f>IF(A344="","",'服务流水'!K344)</x:f>
      </x:c>
      <x:c r="D344" s="15" t="str">
        <x:f>IF(A344="","",'服务流水'!I344)</x:f>
      </x:c>
      <x:c r="E344" s="15" t="str">
        <x:f>IF(A344="","",ROUND(C344-D344,2))</x:f>
      </x:c>
      <x:c r="F344" s="18" t="str">
        <x:f>IF(A344="","",IF(COUNTIFS('银行到账'!$A$6:$A$505,A344)=0,"未到账",SUMIFS('银行到账'!$C$6:$C$505,'银行到账'!$A$6:$A$505,A344)))</x:f>
      </x:c>
      <x:c r="G344" s="18" t="str">
        <x:f>IF(A344="","",IF(F344="未到账","n.a.",ROUND(F344-E344,2)))</x:f>
      </x:c>
      <x:c r="H344" s="2" t="str">
        <x:f>IF(A344="","",IF(COUNTIFS('服务流水'!$A$6:$A$505,A344)&gt;1,"订单重复",IF(COUNTIFS('银行到账'!$A$6:$A$505,A344)&gt;1,"到账编号重复",IF(F344="未到账","待到账",IF(ABS(G344)&gt;0.01,"差额待核查","金额一致")))))</x:f>
      </x:c>
    </x:row>
    <x:row r="345">
      <x:c r="A345" s="2" t="str">
        <x:f>IF('服务流水'!A345="","",'服务流水'!A345)</x:f>
      </x:c>
      <x:c r="B345" s="5" t="str">
        <x:f>IF(A345="","",'服务流水'!B345)</x:f>
      </x:c>
      <x:c r="C345" s="15" t="str">
        <x:f>IF(A345="","",'服务流水'!K345)</x:f>
      </x:c>
      <x:c r="D345" s="15" t="str">
        <x:f>IF(A345="","",'服务流水'!I345)</x:f>
      </x:c>
      <x:c r="E345" s="15" t="str">
        <x:f>IF(A345="","",ROUND(C345-D345,2))</x:f>
      </x:c>
      <x:c r="F345" s="18" t="str">
        <x:f>IF(A345="","",IF(COUNTIFS('银行到账'!$A$6:$A$505,A345)=0,"未到账",SUMIFS('银行到账'!$C$6:$C$505,'银行到账'!$A$6:$A$505,A345)))</x:f>
      </x:c>
      <x:c r="G345" s="18" t="str">
        <x:f>IF(A345="","",IF(F345="未到账","n.a.",ROUND(F345-E345,2)))</x:f>
      </x:c>
      <x:c r="H345" s="2" t="str">
        <x:f>IF(A345="","",IF(COUNTIFS('服务流水'!$A$6:$A$505,A345)&gt;1,"订单重复",IF(COUNTIFS('银行到账'!$A$6:$A$505,A345)&gt;1,"到账编号重复",IF(F345="未到账","待到账",IF(ABS(G345)&gt;0.01,"差额待核查","金额一致")))))</x:f>
      </x:c>
    </x:row>
    <x:row r="346">
      <x:c r="A346" s="2" t="str">
        <x:f>IF('服务流水'!A346="","",'服务流水'!A346)</x:f>
      </x:c>
      <x:c r="B346" s="5" t="str">
        <x:f>IF(A346="","",'服务流水'!B346)</x:f>
      </x:c>
      <x:c r="C346" s="15" t="str">
        <x:f>IF(A346="","",'服务流水'!K346)</x:f>
      </x:c>
      <x:c r="D346" s="15" t="str">
        <x:f>IF(A346="","",'服务流水'!I346)</x:f>
      </x:c>
      <x:c r="E346" s="15" t="str">
        <x:f>IF(A346="","",ROUND(C346-D346,2))</x:f>
      </x:c>
      <x:c r="F346" s="18" t="str">
        <x:f>IF(A346="","",IF(COUNTIFS('银行到账'!$A$6:$A$505,A346)=0,"未到账",SUMIFS('银行到账'!$C$6:$C$505,'银行到账'!$A$6:$A$505,A346)))</x:f>
      </x:c>
      <x:c r="G346" s="18" t="str">
        <x:f>IF(A346="","",IF(F346="未到账","n.a.",ROUND(F346-E346,2)))</x:f>
      </x:c>
      <x:c r="H346" s="2" t="str">
        <x:f>IF(A346="","",IF(COUNTIFS('服务流水'!$A$6:$A$505,A346)&gt;1,"订单重复",IF(COUNTIFS('银行到账'!$A$6:$A$505,A346)&gt;1,"到账编号重复",IF(F346="未到账","待到账",IF(ABS(G346)&gt;0.01,"差额待核查","金额一致")))))</x:f>
      </x:c>
    </x:row>
    <x:row r="347">
      <x:c r="A347" s="2" t="str">
        <x:f>IF('服务流水'!A347="","",'服务流水'!A347)</x:f>
      </x:c>
      <x:c r="B347" s="5" t="str">
        <x:f>IF(A347="","",'服务流水'!B347)</x:f>
      </x:c>
      <x:c r="C347" s="15" t="str">
        <x:f>IF(A347="","",'服务流水'!K347)</x:f>
      </x:c>
      <x:c r="D347" s="15" t="str">
        <x:f>IF(A347="","",'服务流水'!I347)</x:f>
      </x:c>
      <x:c r="E347" s="15" t="str">
        <x:f>IF(A347="","",ROUND(C347-D347,2))</x:f>
      </x:c>
      <x:c r="F347" s="18" t="str">
        <x:f>IF(A347="","",IF(COUNTIFS('银行到账'!$A$6:$A$505,A347)=0,"未到账",SUMIFS('银行到账'!$C$6:$C$505,'银行到账'!$A$6:$A$505,A347)))</x:f>
      </x:c>
      <x:c r="G347" s="18" t="str">
        <x:f>IF(A347="","",IF(F347="未到账","n.a.",ROUND(F347-E347,2)))</x:f>
      </x:c>
      <x:c r="H347" s="2" t="str">
        <x:f>IF(A347="","",IF(COUNTIFS('服务流水'!$A$6:$A$505,A347)&gt;1,"订单重复",IF(COUNTIFS('银行到账'!$A$6:$A$505,A347)&gt;1,"到账编号重复",IF(F347="未到账","待到账",IF(ABS(G347)&gt;0.01,"差额待核查","金额一致")))))</x:f>
      </x:c>
    </x:row>
    <x:row r="348">
      <x:c r="A348" s="2" t="str">
        <x:f>IF('服务流水'!A348="","",'服务流水'!A348)</x:f>
      </x:c>
      <x:c r="B348" s="5" t="str">
        <x:f>IF(A348="","",'服务流水'!B348)</x:f>
      </x:c>
      <x:c r="C348" s="15" t="str">
        <x:f>IF(A348="","",'服务流水'!K348)</x:f>
      </x:c>
      <x:c r="D348" s="15" t="str">
        <x:f>IF(A348="","",'服务流水'!I348)</x:f>
      </x:c>
      <x:c r="E348" s="15" t="str">
        <x:f>IF(A348="","",ROUND(C348-D348,2))</x:f>
      </x:c>
      <x:c r="F348" s="18" t="str">
        <x:f>IF(A348="","",IF(COUNTIFS('银行到账'!$A$6:$A$505,A348)=0,"未到账",SUMIFS('银行到账'!$C$6:$C$505,'银行到账'!$A$6:$A$505,A348)))</x:f>
      </x:c>
      <x:c r="G348" s="18" t="str">
        <x:f>IF(A348="","",IF(F348="未到账","n.a.",ROUND(F348-E348,2)))</x:f>
      </x:c>
      <x:c r="H348" s="2" t="str">
        <x:f>IF(A348="","",IF(COUNTIFS('服务流水'!$A$6:$A$505,A348)&gt;1,"订单重复",IF(COUNTIFS('银行到账'!$A$6:$A$505,A348)&gt;1,"到账编号重复",IF(F348="未到账","待到账",IF(ABS(G348)&gt;0.01,"差额待核查","金额一致")))))</x:f>
      </x:c>
    </x:row>
    <x:row r="349">
      <x:c r="A349" s="2" t="str">
        <x:f>IF('服务流水'!A349="","",'服务流水'!A349)</x:f>
      </x:c>
      <x:c r="B349" s="5" t="str">
        <x:f>IF(A349="","",'服务流水'!B349)</x:f>
      </x:c>
      <x:c r="C349" s="15" t="str">
        <x:f>IF(A349="","",'服务流水'!K349)</x:f>
      </x:c>
      <x:c r="D349" s="15" t="str">
        <x:f>IF(A349="","",'服务流水'!I349)</x:f>
      </x:c>
      <x:c r="E349" s="15" t="str">
        <x:f>IF(A349="","",ROUND(C349-D349,2))</x:f>
      </x:c>
      <x:c r="F349" s="18" t="str">
        <x:f>IF(A349="","",IF(COUNTIFS('银行到账'!$A$6:$A$505,A349)=0,"未到账",SUMIFS('银行到账'!$C$6:$C$505,'银行到账'!$A$6:$A$505,A349)))</x:f>
      </x:c>
      <x:c r="G349" s="18" t="str">
        <x:f>IF(A349="","",IF(F349="未到账","n.a.",ROUND(F349-E349,2)))</x:f>
      </x:c>
      <x:c r="H349" s="2" t="str">
        <x:f>IF(A349="","",IF(COUNTIFS('服务流水'!$A$6:$A$505,A349)&gt;1,"订单重复",IF(COUNTIFS('银行到账'!$A$6:$A$505,A349)&gt;1,"到账编号重复",IF(F349="未到账","待到账",IF(ABS(G349)&gt;0.01,"差额待核查","金额一致")))))</x:f>
      </x:c>
    </x:row>
    <x:row r="350">
      <x:c r="A350" s="2" t="str">
        <x:f>IF('服务流水'!A350="","",'服务流水'!A350)</x:f>
      </x:c>
      <x:c r="B350" s="5" t="str">
        <x:f>IF(A350="","",'服务流水'!B350)</x:f>
      </x:c>
      <x:c r="C350" s="15" t="str">
        <x:f>IF(A350="","",'服务流水'!K350)</x:f>
      </x:c>
      <x:c r="D350" s="15" t="str">
        <x:f>IF(A350="","",'服务流水'!I350)</x:f>
      </x:c>
      <x:c r="E350" s="15" t="str">
        <x:f>IF(A350="","",ROUND(C350-D350,2))</x:f>
      </x:c>
      <x:c r="F350" s="18" t="str">
        <x:f>IF(A350="","",IF(COUNTIFS('银行到账'!$A$6:$A$505,A350)=0,"未到账",SUMIFS('银行到账'!$C$6:$C$505,'银行到账'!$A$6:$A$505,A350)))</x:f>
      </x:c>
      <x:c r="G350" s="18" t="str">
        <x:f>IF(A350="","",IF(F350="未到账","n.a.",ROUND(F350-E350,2)))</x:f>
      </x:c>
      <x:c r="H350" s="2" t="str">
        <x:f>IF(A350="","",IF(COUNTIFS('服务流水'!$A$6:$A$505,A350)&gt;1,"订单重复",IF(COUNTIFS('银行到账'!$A$6:$A$505,A350)&gt;1,"到账编号重复",IF(F350="未到账","待到账",IF(ABS(G350)&gt;0.01,"差额待核查","金额一致")))))</x:f>
      </x:c>
    </x:row>
    <x:row r="351">
      <x:c r="A351" s="2" t="str">
        <x:f>IF('服务流水'!A351="","",'服务流水'!A351)</x:f>
      </x:c>
      <x:c r="B351" s="5" t="str">
        <x:f>IF(A351="","",'服务流水'!B351)</x:f>
      </x:c>
      <x:c r="C351" s="15" t="str">
        <x:f>IF(A351="","",'服务流水'!K351)</x:f>
      </x:c>
      <x:c r="D351" s="15" t="str">
        <x:f>IF(A351="","",'服务流水'!I351)</x:f>
      </x:c>
      <x:c r="E351" s="15" t="str">
        <x:f>IF(A351="","",ROUND(C351-D351,2))</x:f>
      </x:c>
      <x:c r="F351" s="18" t="str">
        <x:f>IF(A351="","",IF(COUNTIFS('银行到账'!$A$6:$A$505,A351)=0,"未到账",SUMIFS('银行到账'!$C$6:$C$505,'银行到账'!$A$6:$A$505,A351)))</x:f>
      </x:c>
      <x:c r="G351" s="18" t="str">
        <x:f>IF(A351="","",IF(F351="未到账","n.a.",ROUND(F351-E351,2)))</x:f>
      </x:c>
      <x:c r="H351" s="2" t="str">
        <x:f>IF(A351="","",IF(COUNTIFS('服务流水'!$A$6:$A$505,A351)&gt;1,"订单重复",IF(COUNTIFS('银行到账'!$A$6:$A$505,A351)&gt;1,"到账编号重复",IF(F351="未到账","待到账",IF(ABS(G351)&gt;0.01,"差额待核查","金额一致")))))</x:f>
      </x:c>
    </x:row>
    <x:row r="352">
      <x:c r="A352" s="2" t="str">
        <x:f>IF('服务流水'!A352="","",'服务流水'!A352)</x:f>
      </x:c>
      <x:c r="B352" s="5" t="str">
        <x:f>IF(A352="","",'服务流水'!B352)</x:f>
      </x:c>
      <x:c r="C352" s="15" t="str">
        <x:f>IF(A352="","",'服务流水'!K352)</x:f>
      </x:c>
      <x:c r="D352" s="15" t="str">
        <x:f>IF(A352="","",'服务流水'!I352)</x:f>
      </x:c>
      <x:c r="E352" s="15" t="str">
        <x:f>IF(A352="","",ROUND(C352-D352,2))</x:f>
      </x:c>
      <x:c r="F352" s="18" t="str">
        <x:f>IF(A352="","",IF(COUNTIFS('银行到账'!$A$6:$A$505,A352)=0,"未到账",SUMIFS('银行到账'!$C$6:$C$505,'银行到账'!$A$6:$A$505,A352)))</x:f>
      </x:c>
      <x:c r="G352" s="18" t="str">
        <x:f>IF(A352="","",IF(F352="未到账","n.a.",ROUND(F352-E352,2)))</x:f>
      </x:c>
      <x:c r="H352" s="2" t="str">
        <x:f>IF(A352="","",IF(COUNTIFS('服务流水'!$A$6:$A$505,A352)&gt;1,"订单重复",IF(COUNTIFS('银行到账'!$A$6:$A$505,A352)&gt;1,"到账编号重复",IF(F352="未到账","待到账",IF(ABS(G352)&gt;0.01,"差额待核查","金额一致")))))</x:f>
      </x:c>
    </x:row>
    <x:row r="353">
      <x:c r="A353" s="2" t="str">
        <x:f>IF('服务流水'!A353="","",'服务流水'!A353)</x:f>
      </x:c>
      <x:c r="B353" s="5" t="str">
        <x:f>IF(A353="","",'服务流水'!B353)</x:f>
      </x:c>
      <x:c r="C353" s="15" t="str">
        <x:f>IF(A353="","",'服务流水'!K353)</x:f>
      </x:c>
      <x:c r="D353" s="15" t="str">
        <x:f>IF(A353="","",'服务流水'!I353)</x:f>
      </x:c>
      <x:c r="E353" s="15" t="str">
        <x:f>IF(A353="","",ROUND(C353-D353,2))</x:f>
      </x:c>
      <x:c r="F353" s="18" t="str">
        <x:f>IF(A353="","",IF(COUNTIFS('银行到账'!$A$6:$A$505,A353)=0,"未到账",SUMIFS('银行到账'!$C$6:$C$505,'银行到账'!$A$6:$A$505,A353)))</x:f>
      </x:c>
      <x:c r="G353" s="18" t="str">
        <x:f>IF(A353="","",IF(F353="未到账","n.a.",ROUND(F353-E353,2)))</x:f>
      </x:c>
      <x:c r="H353" s="2" t="str">
        <x:f>IF(A353="","",IF(COUNTIFS('服务流水'!$A$6:$A$505,A353)&gt;1,"订单重复",IF(COUNTIFS('银行到账'!$A$6:$A$505,A353)&gt;1,"到账编号重复",IF(F353="未到账","待到账",IF(ABS(G353)&gt;0.01,"差额待核查","金额一致")))))</x:f>
      </x:c>
    </x:row>
    <x:row r="354">
      <x:c r="A354" s="2" t="str">
        <x:f>IF('服务流水'!A354="","",'服务流水'!A354)</x:f>
      </x:c>
      <x:c r="B354" s="5" t="str">
        <x:f>IF(A354="","",'服务流水'!B354)</x:f>
      </x:c>
      <x:c r="C354" s="15" t="str">
        <x:f>IF(A354="","",'服务流水'!K354)</x:f>
      </x:c>
      <x:c r="D354" s="15" t="str">
        <x:f>IF(A354="","",'服务流水'!I354)</x:f>
      </x:c>
      <x:c r="E354" s="15" t="str">
        <x:f>IF(A354="","",ROUND(C354-D354,2))</x:f>
      </x:c>
      <x:c r="F354" s="18" t="str">
        <x:f>IF(A354="","",IF(COUNTIFS('银行到账'!$A$6:$A$505,A354)=0,"未到账",SUMIFS('银行到账'!$C$6:$C$505,'银行到账'!$A$6:$A$505,A354)))</x:f>
      </x:c>
      <x:c r="G354" s="18" t="str">
        <x:f>IF(A354="","",IF(F354="未到账","n.a.",ROUND(F354-E354,2)))</x:f>
      </x:c>
      <x:c r="H354" s="2" t="str">
        <x:f>IF(A354="","",IF(COUNTIFS('服务流水'!$A$6:$A$505,A354)&gt;1,"订单重复",IF(COUNTIFS('银行到账'!$A$6:$A$505,A354)&gt;1,"到账编号重复",IF(F354="未到账","待到账",IF(ABS(G354)&gt;0.01,"差额待核查","金额一致")))))</x:f>
      </x:c>
    </x:row>
    <x:row r="355">
      <x:c r="A355" s="2" t="str">
        <x:f>IF('服务流水'!A355="","",'服务流水'!A355)</x:f>
      </x:c>
      <x:c r="B355" s="5" t="str">
        <x:f>IF(A355="","",'服务流水'!B355)</x:f>
      </x:c>
      <x:c r="C355" s="15" t="str">
        <x:f>IF(A355="","",'服务流水'!K355)</x:f>
      </x:c>
      <x:c r="D355" s="15" t="str">
        <x:f>IF(A355="","",'服务流水'!I355)</x:f>
      </x:c>
      <x:c r="E355" s="15" t="str">
        <x:f>IF(A355="","",ROUND(C355-D355,2))</x:f>
      </x:c>
      <x:c r="F355" s="18" t="str">
        <x:f>IF(A355="","",IF(COUNTIFS('银行到账'!$A$6:$A$505,A355)=0,"未到账",SUMIFS('银行到账'!$C$6:$C$505,'银行到账'!$A$6:$A$505,A355)))</x:f>
      </x:c>
      <x:c r="G355" s="18" t="str">
        <x:f>IF(A355="","",IF(F355="未到账","n.a.",ROUND(F355-E355,2)))</x:f>
      </x:c>
      <x:c r="H355" s="2" t="str">
        <x:f>IF(A355="","",IF(COUNTIFS('服务流水'!$A$6:$A$505,A355)&gt;1,"订单重复",IF(COUNTIFS('银行到账'!$A$6:$A$505,A355)&gt;1,"到账编号重复",IF(F355="未到账","待到账",IF(ABS(G355)&gt;0.01,"差额待核查","金额一致")))))</x:f>
      </x:c>
    </x:row>
    <x:row r="356">
      <x:c r="A356" s="2" t="str">
        <x:f>IF('服务流水'!A356="","",'服务流水'!A356)</x:f>
      </x:c>
      <x:c r="B356" s="5" t="str">
        <x:f>IF(A356="","",'服务流水'!B356)</x:f>
      </x:c>
      <x:c r="C356" s="15" t="str">
        <x:f>IF(A356="","",'服务流水'!K356)</x:f>
      </x:c>
      <x:c r="D356" s="15" t="str">
        <x:f>IF(A356="","",'服务流水'!I356)</x:f>
      </x:c>
      <x:c r="E356" s="15" t="str">
        <x:f>IF(A356="","",ROUND(C356-D356,2))</x:f>
      </x:c>
      <x:c r="F356" s="18" t="str">
        <x:f>IF(A356="","",IF(COUNTIFS('银行到账'!$A$6:$A$505,A356)=0,"未到账",SUMIFS('银行到账'!$C$6:$C$505,'银行到账'!$A$6:$A$505,A356)))</x:f>
      </x:c>
      <x:c r="G356" s="18" t="str">
        <x:f>IF(A356="","",IF(F356="未到账","n.a.",ROUND(F356-E356,2)))</x:f>
      </x:c>
      <x:c r="H356" s="2" t="str">
        <x:f>IF(A356="","",IF(COUNTIFS('服务流水'!$A$6:$A$505,A356)&gt;1,"订单重复",IF(COUNTIFS('银行到账'!$A$6:$A$505,A356)&gt;1,"到账编号重复",IF(F356="未到账","待到账",IF(ABS(G356)&gt;0.01,"差额待核查","金额一致")))))</x:f>
      </x:c>
    </x:row>
    <x:row r="357">
      <x:c r="A357" s="2" t="str">
        <x:f>IF('服务流水'!A357="","",'服务流水'!A357)</x:f>
      </x:c>
      <x:c r="B357" s="5" t="str">
        <x:f>IF(A357="","",'服务流水'!B357)</x:f>
      </x:c>
      <x:c r="C357" s="15" t="str">
        <x:f>IF(A357="","",'服务流水'!K357)</x:f>
      </x:c>
      <x:c r="D357" s="15" t="str">
        <x:f>IF(A357="","",'服务流水'!I357)</x:f>
      </x:c>
      <x:c r="E357" s="15" t="str">
        <x:f>IF(A357="","",ROUND(C357-D357,2))</x:f>
      </x:c>
      <x:c r="F357" s="18" t="str">
        <x:f>IF(A357="","",IF(COUNTIFS('银行到账'!$A$6:$A$505,A357)=0,"未到账",SUMIFS('银行到账'!$C$6:$C$505,'银行到账'!$A$6:$A$505,A357)))</x:f>
      </x:c>
      <x:c r="G357" s="18" t="str">
        <x:f>IF(A357="","",IF(F357="未到账","n.a.",ROUND(F357-E357,2)))</x:f>
      </x:c>
      <x:c r="H357" s="2" t="str">
        <x:f>IF(A357="","",IF(COUNTIFS('服务流水'!$A$6:$A$505,A357)&gt;1,"订单重复",IF(COUNTIFS('银行到账'!$A$6:$A$505,A357)&gt;1,"到账编号重复",IF(F357="未到账","待到账",IF(ABS(G357)&gt;0.01,"差额待核查","金额一致")))))</x:f>
      </x:c>
    </x:row>
    <x:row r="358">
      <x:c r="A358" s="2" t="str">
        <x:f>IF('服务流水'!A358="","",'服务流水'!A358)</x:f>
      </x:c>
      <x:c r="B358" s="5" t="str">
        <x:f>IF(A358="","",'服务流水'!B358)</x:f>
      </x:c>
      <x:c r="C358" s="15" t="str">
        <x:f>IF(A358="","",'服务流水'!K358)</x:f>
      </x:c>
      <x:c r="D358" s="15" t="str">
        <x:f>IF(A358="","",'服务流水'!I358)</x:f>
      </x:c>
      <x:c r="E358" s="15" t="str">
        <x:f>IF(A358="","",ROUND(C358-D358,2))</x:f>
      </x:c>
      <x:c r="F358" s="18" t="str">
        <x:f>IF(A358="","",IF(COUNTIFS('银行到账'!$A$6:$A$505,A358)=0,"未到账",SUMIFS('银行到账'!$C$6:$C$505,'银行到账'!$A$6:$A$505,A358)))</x:f>
      </x:c>
      <x:c r="G358" s="18" t="str">
        <x:f>IF(A358="","",IF(F358="未到账","n.a.",ROUND(F358-E358,2)))</x:f>
      </x:c>
      <x:c r="H358" s="2" t="str">
        <x:f>IF(A358="","",IF(COUNTIFS('服务流水'!$A$6:$A$505,A358)&gt;1,"订单重复",IF(COUNTIFS('银行到账'!$A$6:$A$505,A358)&gt;1,"到账编号重复",IF(F358="未到账","待到账",IF(ABS(G358)&gt;0.01,"差额待核查","金额一致")))))</x:f>
      </x:c>
    </x:row>
    <x:row r="359">
      <x:c r="A359" s="2" t="str">
        <x:f>IF('服务流水'!A359="","",'服务流水'!A359)</x:f>
      </x:c>
      <x:c r="B359" s="5" t="str">
        <x:f>IF(A359="","",'服务流水'!B359)</x:f>
      </x:c>
      <x:c r="C359" s="15" t="str">
        <x:f>IF(A359="","",'服务流水'!K359)</x:f>
      </x:c>
      <x:c r="D359" s="15" t="str">
        <x:f>IF(A359="","",'服务流水'!I359)</x:f>
      </x:c>
      <x:c r="E359" s="15" t="str">
        <x:f>IF(A359="","",ROUND(C359-D359,2))</x:f>
      </x:c>
      <x:c r="F359" s="18" t="str">
        <x:f>IF(A359="","",IF(COUNTIFS('银行到账'!$A$6:$A$505,A359)=0,"未到账",SUMIFS('银行到账'!$C$6:$C$505,'银行到账'!$A$6:$A$505,A359)))</x:f>
      </x:c>
      <x:c r="G359" s="18" t="str">
        <x:f>IF(A359="","",IF(F359="未到账","n.a.",ROUND(F359-E359,2)))</x:f>
      </x:c>
      <x:c r="H359" s="2" t="str">
        <x:f>IF(A359="","",IF(COUNTIFS('服务流水'!$A$6:$A$505,A359)&gt;1,"订单重复",IF(COUNTIFS('银行到账'!$A$6:$A$505,A359)&gt;1,"到账编号重复",IF(F359="未到账","待到账",IF(ABS(G359)&gt;0.01,"差额待核查","金额一致")))))</x:f>
      </x:c>
    </x:row>
    <x:row r="360">
      <x:c r="A360" s="2" t="str">
        <x:f>IF('服务流水'!A360="","",'服务流水'!A360)</x:f>
      </x:c>
      <x:c r="B360" s="5" t="str">
        <x:f>IF(A360="","",'服务流水'!B360)</x:f>
      </x:c>
      <x:c r="C360" s="15" t="str">
        <x:f>IF(A360="","",'服务流水'!K360)</x:f>
      </x:c>
      <x:c r="D360" s="15" t="str">
        <x:f>IF(A360="","",'服务流水'!I360)</x:f>
      </x:c>
      <x:c r="E360" s="15" t="str">
        <x:f>IF(A360="","",ROUND(C360-D360,2))</x:f>
      </x:c>
      <x:c r="F360" s="18" t="str">
        <x:f>IF(A360="","",IF(COUNTIFS('银行到账'!$A$6:$A$505,A360)=0,"未到账",SUMIFS('银行到账'!$C$6:$C$505,'银行到账'!$A$6:$A$505,A360)))</x:f>
      </x:c>
      <x:c r="G360" s="18" t="str">
        <x:f>IF(A360="","",IF(F360="未到账","n.a.",ROUND(F360-E360,2)))</x:f>
      </x:c>
      <x:c r="H360" s="2" t="str">
        <x:f>IF(A360="","",IF(COUNTIFS('服务流水'!$A$6:$A$505,A360)&gt;1,"订单重复",IF(COUNTIFS('银行到账'!$A$6:$A$505,A360)&gt;1,"到账编号重复",IF(F360="未到账","待到账",IF(ABS(G360)&gt;0.01,"差额待核查","金额一致")))))</x:f>
      </x:c>
    </x:row>
    <x:row r="361">
      <x:c r="A361" s="2" t="str">
        <x:f>IF('服务流水'!A361="","",'服务流水'!A361)</x:f>
      </x:c>
      <x:c r="B361" s="5" t="str">
        <x:f>IF(A361="","",'服务流水'!B361)</x:f>
      </x:c>
      <x:c r="C361" s="15" t="str">
        <x:f>IF(A361="","",'服务流水'!K361)</x:f>
      </x:c>
      <x:c r="D361" s="15" t="str">
        <x:f>IF(A361="","",'服务流水'!I361)</x:f>
      </x:c>
      <x:c r="E361" s="15" t="str">
        <x:f>IF(A361="","",ROUND(C361-D361,2))</x:f>
      </x:c>
      <x:c r="F361" s="18" t="str">
        <x:f>IF(A361="","",IF(COUNTIFS('银行到账'!$A$6:$A$505,A361)=0,"未到账",SUMIFS('银行到账'!$C$6:$C$505,'银行到账'!$A$6:$A$505,A361)))</x:f>
      </x:c>
      <x:c r="G361" s="18" t="str">
        <x:f>IF(A361="","",IF(F361="未到账","n.a.",ROUND(F361-E361,2)))</x:f>
      </x:c>
      <x:c r="H361" s="2" t="str">
        <x:f>IF(A361="","",IF(COUNTIFS('服务流水'!$A$6:$A$505,A361)&gt;1,"订单重复",IF(COUNTIFS('银行到账'!$A$6:$A$505,A361)&gt;1,"到账编号重复",IF(F361="未到账","待到账",IF(ABS(G361)&gt;0.01,"差额待核查","金额一致")))))</x:f>
      </x:c>
    </x:row>
    <x:row r="362">
      <x:c r="A362" s="2" t="str">
        <x:f>IF('服务流水'!A362="","",'服务流水'!A362)</x:f>
      </x:c>
      <x:c r="B362" s="5" t="str">
        <x:f>IF(A362="","",'服务流水'!B362)</x:f>
      </x:c>
      <x:c r="C362" s="15" t="str">
        <x:f>IF(A362="","",'服务流水'!K362)</x:f>
      </x:c>
      <x:c r="D362" s="15" t="str">
        <x:f>IF(A362="","",'服务流水'!I362)</x:f>
      </x:c>
      <x:c r="E362" s="15" t="str">
        <x:f>IF(A362="","",ROUND(C362-D362,2))</x:f>
      </x:c>
      <x:c r="F362" s="18" t="str">
        <x:f>IF(A362="","",IF(COUNTIFS('银行到账'!$A$6:$A$505,A362)=0,"未到账",SUMIFS('银行到账'!$C$6:$C$505,'银行到账'!$A$6:$A$505,A362)))</x:f>
      </x:c>
      <x:c r="G362" s="18" t="str">
        <x:f>IF(A362="","",IF(F362="未到账","n.a.",ROUND(F362-E362,2)))</x:f>
      </x:c>
      <x:c r="H362" s="2" t="str">
        <x:f>IF(A362="","",IF(COUNTIFS('服务流水'!$A$6:$A$505,A362)&gt;1,"订单重复",IF(COUNTIFS('银行到账'!$A$6:$A$505,A362)&gt;1,"到账编号重复",IF(F362="未到账","待到账",IF(ABS(G362)&gt;0.01,"差额待核查","金额一致")))))</x:f>
      </x:c>
    </x:row>
    <x:row r="363">
      <x:c r="A363" s="2" t="str">
        <x:f>IF('服务流水'!A363="","",'服务流水'!A363)</x:f>
      </x:c>
      <x:c r="B363" s="5" t="str">
        <x:f>IF(A363="","",'服务流水'!B363)</x:f>
      </x:c>
      <x:c r="C363" s="15" t="str">
        <x:f>IF(A363="","",'服务流水'!K363)</x:f>
      </x:c>
      <x:c r="D363" s="15" t="str">
        <x:f>IF(A363="","",'服务流水'!I363)</x:f>
      </x:c>
      <x:c r="E363" s="15" t="str">
        <x:f>IF(A363="","",ROUND(C363-D363,2))</x:f>
      </x:c>
      <x:c r="F363" s="18" t="str">
        <x:f>IF(A363="","",IF(COUNTIFS('银行到账'!$A$6:$A$505,A363)=0,"未到账",SUMIFS('银行到账'!$C$6:$C$505,'银行到账'!$A$6:$A$505,A363)))</x:f>
      </x:c>
      <x:c r="G363" s="18" t="str">
        <x:f>IF(A363="","",IF(F363="未到账","n.a.",ROUND(F363-E363,2)))</x:f>
      </x:c>
      <x:c r="H363" s="2" t="str">
        <x:f>IF(A363="","",IF(COUNTIFS('服务流水'!$A$6:$A$505,A363)&gt;1,"订单重复",IF(COUNTIFS('银行到账'!$A$6:$A$505,A363)&gt;1,"到账编号重复",IF(F363="未到账","待到账",IF(ABS(G363)&gt;0.01,"差额待核查","金额一致")))))</x:f>
      </x:c>
    </x:row>
    <x:row r="364">
      <x:c r="A364" s="2" t="str">
        <x:f>IF('服务流水'!A364="","",'服务流水'!A364)</x:f>
      </x:c>
      <x:c r="B364" s="5" t="str">
        <x:f>IF(A364="","",'服务流水'!B364)</x:f>
      </x:c>
      <x:c r="C364" s="15" t="str">
        <x:f>IF(A364="","",'服务流水'!K364)</x:f>
      </x:c>
      <x:c r="D364" s="15" t="str">
        <x:f>IF(A364="","",'服务流水'!I364)</x:f>
      </x:c>
      <x:c r="E364" s="15" t="str">
        <x:f>IF(A364="","",ROUND(C364-D364,2))</x:f>
      </x:c>
      <x:c r="F364" s="18" t="str">
        <x:f>IF(A364="","",IF(COUNTIFS('银行到账'!$A$6:$A$505,A364)=0,"未到账",SUMIFS('银行到账'!$C$6:$C$505,'银行到账'!$A$6:$A$505,A364)))</x:f>
      </x:c>
      <x:c r="G364" s="18" t="str">
        <x:f>IF(A364="","",IF(F364="未到账","n.a.",ROUND(F364-E364,2)))</x:f>
      </x:c>
      <x:c r="H364" s="2" t="str">
        <x:f>IF(A364="","",IF(COUNTIFS('服务流水'!$A$6:$A$505,A364)&gt;1,"订单重复",IF(COUNTIFS('银行到账'!$A$6:$A$505,A364)&gt;1,"到账编号重复",IF(F364="未到账","待到账",IF(ABS(G364)&gt;0.01,"差额待核查","金额一致")))))</x:f>
      </x:c>
    </x:row>
    <x:row r="365">
      <x:c r="A365" s="2" t="str">
        <x:f>IF('服务流水'!A365="","",'服务流水'!A365)</x:f>
      </x:c>
      <x:c r="B365" s="5" t="str">
        <x:f>IF(A365="","",'服务流水'!B365)</x:f>
      </x:c>
      <x:c r="C365" s="15" t="str">
        <x:f>IF(A365="","",'服务流水'!K365)</x:f>
      </x:c>
      <x:c r="D365" s="15" t="str">
        <x:f>IF(A365="","",'服务流水'!I365)</x:f>
      </x:c>
      <x:c r="E365" s="15" t="str">
        <x:f>IF(A365="","",ROUND(C365-D365,2))</x:f>
      </x:c>
      <x:c r="F365" s="18" t="str">
        <x:f>IF(A365="","",IF(COUNTIFS('银行到账'!$A$6:$A$505,A365)=0,"未到账",SUMIFS('银行到账'!$C$6:$C$505,'银行到账'!$A$6:$A$505,A365)))</x:f>
      </x:c>
      <x:c r="G365" s="18" t="str">
        <x:f>IF(A365="","",IF(F365="未到账","n.a.",ROUND(F365-E365,2)))</x:f>
      </x:c>
      <x:c r="H365" s="2" t="str">
        <x:f>IF(A365="","",IF(COUNTIFS('服务流水'!$A$6:$A$505,A365)&gt;1,"订单重复",IF(COUNTIFS('银行到账'!$A$6:$A$505,A365)&gt;1,"到账编号重复",IF(F365="未到账","待到账",IF(ABS(G365)&gt;0.01,"差额待核查","金额一致")))))</x:f>
      </x:c>
    </x:row>
    <x:row r="366">
      <x:c r="A366" s="2" t="str">
        <x:f>IF('服务流水'!A366="","",'服务流水'!A366)</x:f>
      </x:c>
      <x:c r="B366" s="5" t="str">
        <x:f>IF(A366="","",'服务流水'!B366)</x:f>
      </x:c>
      <x:c r="C366" s="15" t="str">
        <x:f>IF(A366="","",'服务流水'!K366)</x:f>
      </x:c>
      <x:c r="D366" s="15" t="str">
        <x:f>IF(A366="","",'服务流水'!I366)</x:f>
      </x:c>
      <x:c r="E366" s="15" t="str">
        <x:f>IF(A366="","",ROUND(C366-D366,2))</x:f>
      </x:c>
      <x:c r="F366" s="18" t="str">
        <x:f>IF(A366="","",IF(COUNTIFS('银行到账'!$A$6:$A$505,A366)=0,"未到账",SUMIFS('银行到账'!$C$6:$C$505,'银行到账'!$A$6:$A$505,A366)))</x:f>
      </x:c>
      <x:c r="G366" s="18" t="str">
        <x:f>IF(A366="","",IF(F366="未到账","n.a.",ROUND(F366-E366,2)))</x:f>
      </x:c>
      <x:c r="H366" s="2" t="str">
        <x:f>IF(A366="","",IF(COUNTIFS('服务流水'!$A$6:$A$505,A366)&gt;1,"订单重复",IF(COUNTIFS('银行到账'!$A$6:$A$505,A366)&gt;1,"到账编号重复",IF(F366="未到账","待到账",IF(ABS(G366)&gt;0.01,"差额待核查","金额一致")))))</x:f>
      </x:c>
    </x:row>
    <x:row r="367">
      <x:c r="A367" s="2" t="str">
        <x:f>IF('服务流水'!A367="","",'服务流水'!A367)</x:f>
      </x:c>
      <x:c r="B367" s="5" t="str">
        <x:f>IF(A367="","",'服务流水'!B367)</x:f>
      </x:c>
      <x:c r="C367" s="15" t="str">
        <x:f>IF(A367="","",'服务流水'!K367)</x:f>
      </x:c>
      <x:c r="D367" s="15" t="str">
        <x:f>IF(A367="","",'服务流水'!I367)</x:f>
      </x:c>
      <x:c r="E367" s="15" t="str">
        <x:f>IF(A367="","",ROUND(C367-D367,2))</x:f>
      </x:c>
      <x:c r="F367" s="18" t="str">
        <x:f>IF(A367="","",IF(COUNTIFS('银行到账'!$A$6:$A$505,A367)=0,"未到账",SUMIFS('银行到账'!$C$6:$C$505,'银行到账'!$A$6:$A$505,A367)))</x:f>
      </x:c>
      <x:c r="G367" s="18" t="str">
        <x:f>IF(A367="","",IF(F367="未到账","n.a.",ROUND(F367-E367,2)))</x:f>
      </x:c>
      <x:c r="H367" s="2" t="str">
        <x:f>IF(A367="","",IF(COUNTIFS('服务流水'!$A$6:$A$505,A367)&gt;1,"订单重复",IF(COUNTIFS('银行到账'!$A$6:$A$505,A367)&gt;1,"到账编号重复",IF(F367="未到账","待到账",IF(ABS(G367)&gt;0.01,"差额待核查","金额一致")))))</x:f>
      </x:c>
    </x:row>
    <x:row r="368">
      <x:c r="A368" s="2" t="str">
        <x:f>IF('服务流水'!A368="","",'服务流水'!A368)</x:f>
      </x:c>
      <x:c r="B368" s="5" t="str">
        <x:f>IF(A368="","",'服务流水'!B368)</x:f>
      </x:c>
      <x:c r="C368" s="15" t="str">
        <x:f>IF(A368="","",'服务流水'!K368)</x:f>
      </x:c>
      <x:c r="D368" s="15" t="str">
        <x:f>IF(A368="","",'服务流水'!I368)</x:f>
      </x:c>
      <x:c r="E368" s="15" t="str">
        <x:f>IF(A368="","",ROUND(C368-D368,2))</x:f>
      </x:c>
      <x:c r="F368" s="18" t="str">
        <x:f>IF(A368="","",IF(COUNTIFS('银行到账'!$A$6:$A$505,A368)=0,"未到账",SUMIFS('银行到账'!$C$6:$C$505,'银行到账'!$A$6:$A$505,A368)))</x:f>
      </x:c>
      <x:c r="G368" s="18" t="str">
        <x:f>IF(A368="","",IF(F368="未到账","n.a.",ROUND(F368-E368,2)))</x:f>
      </x:c>
      <x:c r="H368" s="2" t="str">
        <x:f>IF(A368="","",IF(COUNTIFS('服务流水'!$A$6:$A$505,A368)&gt;1,"订单重复",IF(COUNTIFS('银行到账'!$A$6:$A$505,A368)&gt;1,"到账编号重复",IF(F368="未到账","待到账",IF(ABS(G368)&gt;0.01,"差额待核查","金额一致")))))</x:f>
      </x:c>
    </x:row>
    <x:row r="369">
      <x:c r="A369" s="2" t="str">
        <x:f>IF('服务流水'!A369="","",'服务流水'!A369)</x:f>
      </x:c>
      <x:c r="B369" s="5" t="str">
        <x:f>IF(A369="","",'服务流水'!B369)</x:f>
      </x:c>
      <x:c r="C369" s="15" t="str">
        <x:f>IF(A369="","",'服务流水'!K369)</x:f>
      </x:c>
      <x:c r="D369" s="15" t="str">
        <x:f>IF(A369="","",'服务流水'!I369)</x:f>
      </x:c>
      <x:c r="E369" s="15" t="str">
        <x:f>IF(A369="","",ROUND(C369-D369,2))</x:f>
      </x:c>
      <x:c r="F369" s="18" t="str">
        <x:f>IF(A369="","",IF(COUNTIFS('银行到账'!$A$6:$A$505,A369)=0,"未到账",SUMIFS('银行到账'!$C$6:$C$505,'银行到账'!$A$6:$A$505,A369)))</x:f>
      </x:c>
      <x:c r="G369" s="18" t="str">
        <x:f>IF(A369="","",IF(F369="未到账","n.a.",ROUND(F369-E369,2)))</x:f>
      </x:c>
      <x:c r="H369" s="2" t="str">
        <x:f>IF(A369="","",IF(COUNTIFS('服务流水'!$A$6:$A$505,A369)&gt;1,"订单重复",IF(COUNTIFS('银行到账'!$A$6:$A$505,A369)&gt;1,"到账编号重复",IF(F369="未到账","待到账",IF(ABS(G369)&gt;0.01,"差额待核查","金额一致")))))</x:f>
      </x:c>
    </x:row>
    <x:row r="370">
      <x:c r="A370" s="2" t="str">
        <x:f>IF('服务流水'!A370="","",'服务流水'!A370)</x:f>
      </x:c>
      <x:c r="B370" s="5" t="str">
        <x:f>IF(A370="","",'服务流水'!B370)</x:f>
      </x:c>
      <x:c r="C370" s="15" t="str">
        <x:f>IF(A370="","",'服务流水'!K370)</x:f>
      </x:c>
      <x:c r="D370" s="15" t="str">
        <x:f>IF(A370="","",'服务流水'!I370)</x:f>
      </x:c>
      <x:c r="E370" s="15" t="str">
        <x:f>IF(A370="","",ROUND(C370-D370,2))</x:f>
      </x:c>
      <x:c r="F370" s="18" t="str">
        <x:f>IF(A370="","",IF(COUNTIFS('银行到账'!$A$6:$A$505,A370)=0,"未到账",SUMIFS('银行到账'!$C$6:$C$505,'银行到账'!$A$6:$A$505,A370)))</x:f>
      </x:c>
      <x:c r="G370" s="18" t="str">
        <x:f>IF(A370="","",IF(F370="未到账","n.a.",ROUND(F370-E370,2)))</x:f>
      </x:c>
      <x:c r="H370" s="2" t="str">
        <x:f>IF(A370="","",IF(COUNTIFS('服务流水'!$A$6:$A$505,A370)&gt;1,"订单重复",IF(COUNTIFS('银行到账'!$A$6:$A$505,A370)&gt;1,"到账编号重复",IF(F370="未到账","待到账",IF(ABS(G370)&gt;0.01,"差额待核查","金额一致")))))</x:f>
      </x:c>
    </x:row>
    <x:row r="371">
      <x:c r="A371" s="2" t="str">
        <x:f>IF('服务流水'!A371="","",'服务流水'!A371)</x:f>
      </x:c>
      <x:c r="B371" s="5" t="str">
        <x:f>IF(A371="","",'服务流水'!B371)</x:f>
      </x:c>
      <x:c r="C371" s="15" t="str">
        <x:f>IF(A371="","",'服务流水'!K371)</x:f>
      </x:c>
      <x:c r="D371" s="15" t="str">
        <x:f>IF(A371="","",'服务流水'!I371)</x:f>
      </x:c>
      <x:c r="E371" s="15" t="str">
        <x:f>IF(A371="","",ROUND(C371-D371,2))</x:f>
      </x:c>
      <x:c r="F371" s="18" t="str">
        <x:f>IF(A371="","",IF(COUNTIFS('银行到账'!$A$6:$A$505,A371)=0,"未到账",SUMIFS('银行到账'!$C$6:$C$505,'银行到账'!$A$6:$A$505,A371)))</x:f>
      </x:c>
      <x:c r="G371" s="18" t="str">
        <x:f>IF(A371="","",IF(F371="未到账","n.a.",ROUND(F371-E371,2)))</x:f>
      </x:c>
      <x:c r="H371" s="2" t="str">
        <x:f>IF(A371="","",IF(COUNTIFS('服务流水'!$A$6:$A$505,A371)&gt;1,"订单重复",IF(COUNTIFS('银行到账'!$A$6:$A$505,A371)&gt;1,"到账编号重复",IF(F371="未到账","待到账",IF(ABS(G371)&gt;0.01,"差额待核查","金额一致")))))</x:f>
      </x:c>
    </x:row>
    <x:row r="372">
      <x:c r="A372" s="2" t="str">
        <x:f>IF('服务流水'!A372="","",'服务流水'!A372)</x:f>
      </x:c>
      <x:c r="B372" s="5" t="str">
        <x:f>IF(A372="","",'服务流水'!B372)</x:f>
      </x:c>
      <x:c r="C372" s="15" t="str">
        <x:f>IF(A372="","",'服务流水'!K372)</x:f>
      </x:c>
      <x:c r="D372" s="15" t="str">
        <x:f>IF(A372="","",'服务流水'!I372)</x:f>
      </x:c>
      <x:c r="E372" s="15" t="str">
        <x:f>IF(A372="","",ROUND(C372-D372,2))</x:f>
      </x:c>
      <x:c r="F372" s="18" t="str">
        <x:f>IF(A372="","",IF(COUNTIFS('银行到账'!$A$6:$A$505,A372)=0,"未到账",SUMIFS('银行到账'!$C$6:$C$505,'银行到账'!$A$6:$A$505,A372)))</x:f>
      </x:c>
      <x:c r="G372" s="18" t="str">
        <x:f>IF(A372="","",IF(F372="未到账","n.a.",ROUND(F372-E372,2)))</x:f>
      </x:c>
      <x:c r="H372" s="2" t="str">
        <x:f>IF(A372="","",IF(COUNTIFS('服务流水'!$A$6:$A$505,A372)&gt;1,"订单重复",IF(COUNTIFS('银行到账'!$A$6:$A$505,A372)&gt;1,"到账编号重复",IF(F372="未到账","待到账",IF(ABS(G372)&gt;0.01,"差额待核查","金额一致")))))</x:f>
      </x:c>
    </x:row>
    <x:row r="373">
      <x:c r="A373" s="2" t="str">
        <x:f>IF('服务流水'!A373="","",'服务流水'!A373)</x:f>
      </x:c>
      <x:c r="B373" s="5" t="str">
        <x:f>IF(A373="","",'服务流水'!B373)</x:f>
      </x:c>
      <x:c r="C373" s="15" t="str">
        <x:f>IF(A373="","",'服务流水'!K373)</x:f>
      </x:c>
      <x:c r="D373" s="15" t="str">
        <x:f>IF(A373="","",'服务流水'!I373)</x:f>
      </x:c>
      <x:c r="E373" s="15" t="str">
        <x:f>IF(A373="","",ROUND(C373-D373,2))</x:f>
      </x:c>
      <x:c r="F373" s="18" t="str">
        <x:f>IF(A373="","",IF(COUNTIFS('银行到账'!$A$6:$A$505,A373)=0,"未到账",SUMIFS('银行到账'!$C$6:$C$505,'银行到账'!$A$6:$A$505,A373)))</x:f>
      </x:c>
      <x:c r="G373" s="18" t="str">
        <x:f>IF(A373="","",IF(F373="未到账","n.a.",ROUND(F373-E373,2)))</x:f>
      </x:c>
      <x:c r="H373" s="2" t="str">
        <x:f>IF(A373="","",IF(COUNTIFS('服务流水'!$A$6:$A$505,A373)&gt;1,"订单重复",IF(COUNTIFS('银行到账'!$A$6:$A$505,A373)&gt;1,"到账编号重复",IF(F373="未到账","待到账",IF(ABS(G373)&gt;0.01,"差额待核查","金额一致")))))</x:f>
      </x:c>
    </x:row>
    <x:row r="374">
      <x:c r="A374" s="2" t="str">
        <x:f>IF('服务流水'!A374="","",'服务流水'!A374)</x:f>
      </x:c>
      <x:c r="B374" s="5" t="str">
        <x:f>IF(A374="","",'服务流水'!B374)</x:f>
      </x:c>
      <x:c r="C374" s="15" t="str">
        <x:f>IF(A374="","",'服务流水'!K374)</x:f>
      </x:c>
      <x:c r="D374" s="15" t="str">
        <x:f>IF(A374="","",'服务流水'!I374)</x:f>
      </x:c>
      <x:c r="E374" s="15" t="str">
        <x:f>IF(A374="","",ROUND(C374-D374,2))</x:f>
      </x:c>
      <x:c r="F374" s="18" t="str">
        <x:f>IF(A374="","",IF(COUNTIFS('银行到账'!$A$6:$A$505,A374)=0,"未到账",SUMIFS('银行到账'!$C$6:$C$505,'银行到账'!$A$6:$A$505,A374)))</x:f>
      </x:c>
      <x:c r="G374" s="18" t="str">
        <x:f>IF(A374="","",IF(F374="未到账","n.a.",ROUND(F374-E374,2)))</x:f>
      </x:c>
      <x:c r="H374" s="2" t="str">
        <x:f>IF(A374="","",IF(COUNTIFS('服务流水'!$A$6:$A$505,A374)&gt;1,"订单重复",IF(COUNTIFS('银行到账'!$A$6:$A$505,A374)&gt;1,"到账编号重复",IF(F374="未到账","待到账",IF(ABS(G374)&gt;0.01,"差额待核查","金额一致")))))</x:f>
      </x:c>
    </x:row>
    <x:row r="375">
      <x:c r="A375" s="2" t="str">
        <x:f>IF('服务流水'!A375="","",'服务流水'!A375)</x:f>
      </x:c>
      <x:c r="B375" s="5" t="str">
        <x:f>IF(A375="","",'服务流水'!B375)</x:f>
      </x:c>
      <x:c r="C375" s="15" t="str">
        <x:f>IF(A375="","",'服务流水'!K375)</x:f>
      </x:c>
      <x:c r="D375" s="15" t="str">
        <x:f>IF(A375="","",'服务流水'!I375)</x:f>
      </x:c>
      <x:c r="E375" s="15" t="str">
        <x:f>IF(A375="","",ROUND(C375-D375,2))</x:f>
      </x:c>
      <x:c r="F375" s="18" t="str">
        <x:f>IF(A375="","",IF(COUNTIFS('银行到账'!$A$6:$A$505,A375)=0,"未到账",SUMIFS('银行到账'!$C$6:$C$505,'银行到账'!$A$6:$A$505,A375)))</x:f>
      </x:c>
      <x:c r="G375" s="18" t="str">
        <x:f>IF(A375="","",IF(F375="未到账","n.a.",ROUND(F375-E375,2)))</x:f>
      </x:c>
      <x:c r="H375" s="2" t="str">
        <x:f>IF(A375="","",IF(COUNTIFS('服务流水'!$A$6:$A$505,A375)&gt;1,"订单重复",IF(COUNTIFS('银行到账'!$A$6:$A$505,A375)&gt;1,"到账编号重复",IF(F375="未到账","待到账",IF(ABS(G375)&gt;0.01,"差额待核查","金额一致")))))</x:f>
      </x:c>
    </x:row>
    <x:row r="376">
      <x:c r="A376" s="2" t="str">
        <x:f>IF('服务流水'!A376="","",'服务流水'!A376)</x:f>
      </x:c>
      <x:c r="B376" s="5" t="str">
        <x:f>IF(A376="","",'服务流水'!B376)</x:f>
      </x:c>
      <x:c r="C376" s="15" t="str">
        <x:f>IF(A376="","",'服务流水'!K376)</x:f>
      </x:c>
      <x:c r="D376" s="15" t="str">
        <x:f>IF(A376="","",'服务流水'!I376)</x:f>
      </x:c>
      <x:c r="E376" s="15" t="str">
        <x:f>IF(A376="","",ROUND(C376-D376,2))</x:f>
      </x:c>
      <x:c r="F376" s="18" t="str">
        <x:f>IF(A376="","",IF(COUNTIFS('银行到账'!$A$6:$A$505,A376)=0,"未到账",SUMIFS('银行到账'!$C$6:$C$505,'银行到账'!$A$6:$A$505,A376)))</x:f>
      </x:c>
      <x:c r="G376" s="18" t="str">
        <x:f>IF(A376="","",IF(F376="未到账","n.a.",ROUND(F376-E376,2)))</x:f>
      </x:c>
      <x:c r="H376" s="2" t="str">
        <x:f>IF(A376="","",IF(COUNTIFS('服务流水'!$A$6:$A$505,A376)&gt;1,"订单重复",IF(COUNTIFS('银行到账'!$A$6:$A$505,A376)&gt;1,"到账编号重复",IF(F376="未到账","待到账",IF(ABS(G376)&gt;0.01,"差额待核查","金额一致")))))</x:f>
      </x:c>
    </x:row>
    <x:row r="377">
      <x:c r="A377" s="2" t="str">
        <x:f>IF('服务流水'!A377="","",'服务流水'!A377)</x:f>
      </x:c>
      <x:c r="B377" s="5" t="str">
        <x:f>IF(A377="","",'服务流水'!B377)</x:f>
      </x:c>
      <x:c r="C377" s="15" t="str">
        <x:f>IF(A377="","",'服务流水'!K377)</x:f>
      </x:c>
      <x:c r="D377" s="15" t="str">
        <x:f>IF(A377="","",'服务流水'!I377)</x:f>
      </x:c>
      <x:c r="E377" s="15" t="str">
        <x:f>IF(A377="","",ROUND(C377-D377,2))</x:f>
      </x:c>
      <x:c r="F377" s="18" t="str">
        <x:f>IF(A377="","",IF(COUNTIFS('银行到账'!$A$6:$A$505,A377)=0,"未到账",SUMIFS('银行到账'!$C$6:$C$505,'银行到账'!$A$6:$A$505,A377)))</x:f>
      </x:c>
      <x:c r="G377" s="18" t="str">
        <x:f>IF(A377="","",IF(F377="未到账","n.a.",ROUND(F377-E377,2)))</x:f>
      </x:c>
      <x:c r="H377" s="2" t="str">
        <x:f>IF(A377="","",IF(COUNTIFS('服务流水'!$A$6:$A$505,A377)&gt;1,"订单重复",IF(COUNTIFS('银行到账'!$A$6:$A$505,A377)&gt;1,"到账编号重复",IF(F377="未到账","待到账",IF(ABS(G377)&gt;0.01,"差额待核查","金额一致")))))</x:f>
      </x:c>
    </x:row>
    <x:row r="378">
      <x:c r="A378" s="2" t="str">
        <x:f>IF('服务流水'!A378="","",'服务流水'!A378)</x:f>
      </x:c>
      <x:c r="B378" s="5" t="str">
        <x:f>IF(A378="","",'服务流水'!B378)</x:f>
      </x:c>
      <x:c r="C378" s="15" t="str">
        <x:f>IF(A378="","",'服务流水'!K378)</x:f>
      </x:c>
      <x:c r="D378" s="15" t="str">
        <x:f>IF(A378="","",'服务流水'!I378)</x:f>
      </x:c>
      <x:c r="E378" s="15" t="str">
        <x:f>IF(A378="","",ROUND(C378-D378,2))</x:f>
      </x:c>
      <x:c r="F378" s="18" t="str">
        <x:f>IF(A378="","",IF(COUNTIFS('银行到账'!$A$6:$A$505,A378)=0,"未到账",SUMIFS('银行到账'!$C$6:$C$505,'银行到账'!$A$6:$A$505,A378)))</x:f>
      </x:c>
      <x:c r="G378" s="18" t="str">
        <x:f>IF(A378="","",IF(F378="未到账","n.a.",ROUND(F378-E378,2)))</x:f>
      </x:c>
      <x:c r="H378" s="2" t="str">
        <x:f>IF(A378="","",IF(COUNTIFS('服务流水'!$A$6:$A$505,A378)&gt;1,"订单重复",IF(COUNTIFS('银行到账'!$A$6:$A$505,A378)&gt;1,"到账编号重复",IF(F378="未到账","待到账",IF(ABS(G378)&gt;0.01,"差额待核查","金额一致")))))</x:f>
      </x:c>
    </x:row>
    <x:row r="379">
      <x:c r="A379" s="2" t="str">
        <x:f>IF('服务流水'!A379="","",'服务流水'!A379)</x:f>
      </x:c>
      <x:c r="B379" s="5" t="str">
        <x:f>IF(A379="","",'服务流水'!B379)</x:f>
      </x:c>
      <x:c r="C379" s="15" t="str">
        <x:f>IF(A379="","",'服务流水'!K379)</x:f>
      </x:c>
      <x:c r="D379" s="15" t="str">
        <x:f>IF(A379="","",'服务流水'!I379)</x:f>
      </x:c>
      <x:c r="E379" s="15" t="str">
        <x:f>IF(A379="","",ROUND(C379-D379,2))</x:f>
      </x:c>
      <x:c r="F379" s="18" t="str">
        <x:f>IF(A379="","",IF(COUNTIFS('银行到账'!$A$6:$A$505,A379)=0,"未到账",SUMIFS('银行到账'!$C$6:$C$505,'银行到账'!$A$6:$A$505,A379)))</x:f>
      </x:c>
      <x:c r="G379" s="18" t="str">
        <x:f>IF(A379="","",IF(F379="未到账","n.a.",ROUND(F379-E379,2)))</x:f>
      </x:c>
      <x:c r="H379" s="2" t="str">
        <x:f>IF(A379="","",IF(COUNTIFS('服务流水'!$A$6:$A$505,A379)&gt;1,"订单重复",IF(COUNTIFS('银行到账'!$A$6:$A$505,A379)&gt;1,"到账编号重复",IF(F379="未到账","待到账",IF(ABS(G379)&gt;0.01,"差额待核查","金额一致")))))</x:f>
      </x:c>
    </x:row>
    <x:row r="380">
      <x:c r="A380" s="2" t="str">
        <x:f>IF('服务流水'!A380="","",'服务流水'!A380)</x:f>
      </x:c>
      <x:c r="B380" s="5" t="str">
        <x:f>IF(A380="","",'服务流水'!B380)</x:f>
      </x:c>
      <x:c r="C380" s="15" t="str">
        <x:f>IF(A380="","",'服务流水'!K380)</x:f>
      </x:c>
      <x:c r="D380" s="15" t="str">
        <x:f>IF(A380="","",'服务流水'!I380)</x:f>
      </x:c>
      <x:c r="E380" s="15" t="str">
        <x:f>IF(A380="","",ROUND(C380-D380,2))</x:f>
      </x:c>
      <x:c r="F380" s="18" t="str">
        <x:f>IF(A380="","",IF(COUNTIFS('银行到账'!$A$6:$A$505,A380)=0,"未到账",SUMIFS('银行到账'!$C$6:$C$505,'银行到账'!$A$6:$A$505,A380)))</x:f>
      </x:c>
      <x:c r="G380" s="18" t="str">
        <x:f>IF(A380="","",IF(F380="未到账","n.a.",ROUND(F380-E380,2)))</x:f>
      </x:c>
      <x:c r="H380" s="2" t="str">
        <x:f>IF(A380="","",IF(COUNTIFS('服务流水'!$A$6:$A$505,A380)&gt;1,"订单重复",IF(COUNTIFS('银行到账'!$A$6:$A$505,A380)&gt;1,"到账编号重复",IF(F380="未到账","待到账",IF(ABS(G380)&gt;0.01,"差额待核查","金额一致")))))</x:f>
      </x:c>
    </x:row>
    <x:row r="381">
      <x:c r="A381" s="2" t="str">
        <x:f>IF('服务流水'!A381="","",'服务流水'!A381)</x:f>
      </x:c>
      <x:c r="B381" s="5" t="str">
        <x:f>IF(A381="","",'服务流水'!B381)</x:f>
      </x:c>
      <x:c r="C381" s="15" t="str">
        <x:f>IF(A381="","",'服务流水'!K381)</x:f>
      </x:c>
      <x:c r="D381" s="15" t="str">
        <x:f>IF(A381="","",'服务流水'!I381)</x:f>
      </x:c>
      <x:c r="E381" s="15" t="str">
        <x:f>IF(A381="","",ROUND(C381-D381,2))</x:f>
      </x:c>
      <x:c r="F381" s="18" t="str">
        <x:f>IF(A381="","",IF(COUNTIFS('银行到账'!$A$6:$A$505,A381)=0,"未到账",SUMIFS('银行到账'!$C$6:$C$505,'银行到账'!$A$6:$A$505,A381)))</x:f>
      </x:c>
      <x:c r="G381" s="18" t="str">
        <x:f>IF(A381="","",IF(F381="未到账","n.a.",ROUND(F381-E381,2)))</x:f>
      </x:c>
      <x:c r="H381" s="2" t="str">
        <x:f>IF(A381="","",IF(COUNTIFS('服务流水'!$A$6:$A$505,A381)&gt;1,"订单重复",IF(COUNTIFS('银行到账'!$A$6:$A$505,A381)&gt;1,"到账编号重复",IF(F381="未到账","待到账",IF(ABS(G381)&gt;0.01,"差额待核查","金额一致")))))</x:f>
      </x:c>
    </x:row>
    <x:row r="382">
      <x:c r="A382" s="2" t="str">
        <x:f>IF('服务流水'!A382="","",'服务流水'!A382)</x:f>
      </x:c>
      <x:c r="B382" s="5" t="str">
        <x:f>IF(A382="","",'服务流水'!B382)</x:f>
      </x:c>
      <x:c r="C382" s="15" t="str">
        <x:f>IF(A382="","",'服务流水'!K382)</x:f>
      </x:c>
      <x:c r="D382" s="15" t="str">
        <x:f>IF(A382="","",'服务流水'!I382)</x:f>
      </x:c>
      <x:c r="E382" s="15" t="str">
        <x:f>IF(A382="","",ROUND(C382-D382,2))</x:f>
      </x:c>
      <x:c r="F382" s="18" t="str">
        <x:f>IF(A382="","",IF(COUNTIFS('银行到账'!$A$6:$A$505,A382)=0,"未到账",SUMIFS('银行到账'!$C$6:$C$505,'银行到账'!$A$6:$A$505,A382)))</x:f>
      </x:c>
      <x:c r="G382" s="18" t="str">
        <x:f>IF(A382="","",IF(F382="未到账","n.a.",ROUND(F382-E382,2)))</x:f>
      </x:c>
      <x:c r="H382" s="2" t="str">
        <x:f>IF(A382="","",IF(COUNTIFS('服务流水'!$A$6:$A$505,A382)&gt;1,"订单重复",IF(COUNTIFS('银行到账'!$A$6:$A$505,A382)&gt;1,"到账编号重复",IF(F382="未到账","待到账",IF(ABS(G382)&gt;0.01,"差额待核查","金额一致")))))</x:f>
      </x:c>
    </x:row>
    <x:row r="383">
      <x:c r="A383" s="2" t="str">
        <x:f>IF('服务流水'!A383="","",'服务流水'!A383)</x:f>
      </x:c>
      <x:c r="B383" s="5" t="str">
        <x:f>IF(A383="","",'服务流水'!B383)</x:f>
      </x:c>
      <x:c r="C383" s="15" t="str">
        <x:f>IF(A383="","",'服务流水'!K383)</x:f>
      </x:c>
      <x:c r="D383" s="15" t="str">
        <x:f>IF(A383="","",'服务流水'!I383)</x:f>
      </x:c>
      <x:c r="E383" s="15" t="str">
        <x:f>IF(A383="","",ROUND(C383-D383,2))</x:f>
      </x:c>
      <x:c r="F383" s="18" t="str">
        <x:f>IF(A383="","",IF(COUNTIFS('银行到账'!$A$6:$A$505,A383)=0,"未到账",SUMIFS('银行到账'!$C$6:$C$505,'银行到账'!$A$6:$A$505,A383)))</x:f>
      </x:c>
      <x:c r="G383" s="18" t="str">
        <x:f>IF(A383="","",IF(F383="未到账","n.a.",ROUND(F383-E383,2)))</x:f>
      </x:c>
      <x:c r="H383" s="2" t="str">
        <x:f>IF(A383="","",IF(COUNTIFS('服务流水'!$A$6:$A$505,A383)&gt;1,"订单重复",IF(COUNTIFS('银行到账'!$A$6:$A$505,A383)&gt;1,"到账编号重复",IF(F383="未到账","待到账",IF(ABS(G383)&gt;0.01,"差额待核查","金额一致")))))</x:f>
      </x:c>
    </x:row>
    <x:row r="384">
      <x:c r="A384" s="2" t="str">
        <x:f>IF('服务流水'!A384="","",'服务流水'!A384)</x:f>
      </x:c>
      <x:c r="B384" s="5" t="str">
        <x:f>IF(A384="","",'服务流水'!B384)</x:f>
      </x:c>
      <x:c r="C384" s="15" t="str">
        <x:f>IF(A384="","",'服务流水'!K384)</x:f>
      </x:c>
      <x:c r="D384" s="15" t="str">
        <x:f>IF(A384="","",'服务流水'!I384)</x:f>
      </x:c>
      <x:c r="E384" s="15" t="str">
        <x:f>IF(A384="","",ROUND(C384-D384,2))</x:f>
      </x:c>
      <x:c r="F384" s="18" t="str">
        <x:f>IF(A384="","",IF(COUNTIFS('银行到账'!$A$6:$A$505,A384)=0,"未到账",SUMIFS('银行到账'!$C$6:$C$505,'银行到账'!$A$6:$A$505,A384)))</x:f>
      </x:c>
      <x:c r="G384" s="18" t="str">
        <x:f>IF(A384="","",IF(F384="未到账","n.a.",ROUND(F384-E384,2)))</x:f>
      </x:c>
      <x:c r="H384" s="2" t="str">
        <x:f>IF(A384="","",IF(COUNTIFS('服务流水'!$A$6:$A$505,A384)&gt;1,"订单重复",IF(COUNTIFS('银行到账'!$A$6:$A$505,A384)&gt;1,"到账编号重复",IF(F384="未到账","待到账",IF(ABS(G384)&gt;0.01,"差额待核查","金额一致")))))</x:f>
      </x:c>
    </x:row>
    <x:row r="385">
      <x:c r="A385" s="2" t="str">
        <x:f>IF('服务流水'!A385="","",'服务流水'!A385)</x:f>
      </x:c>
      <x:c r="B385" s="5" t="str">
        <x:f>IF(A385="","",'服务流水'!B385)</x:f>
      </x:c>
      <x:c r="C385" s="15" t="str">
        <x:f>IF(A385="","",'服务流水'!K385)</x:f>
      </x:c>
      <x:c r="D385" s="15" t="str">
        <x:f>IF(A385="","",'服务流水'!I385)</x:f>
      </x:c>
      <x:c r="E385" s="15" t="str">
        <x:f>IF(A385="","",ROUND(C385-D385,2))</x:f>
      </x:c>
      <x:c r="F385" s="18" t="str">
        <x:f>IF(A385="","",IF(COUNTIFS('银行到账'!$A$6:$A$505,A385)=0,"未到账",SUMIFS('银行到账'!$C$6:$C$505,'银行到账'!$A$6:$A$505,A385)))</x:f>
      </x:c>
      <x:c r="G385" s="18" t="str">
        <x:f>IF(A385="","",IF(F385="未到账","n.a.",ROUND(F385-E385,2)))</x:f>
      </x:c>
      <x:c r="H385" s="2" t="str">
        <x:f>IF(A385="","",IF(COUNTIFS('服务流水'!$A$6:$A$505,A385)&gt;1,"订单重复",IF(COUNTIFS('银行到账'!$A$6:$A$505,A385)&gt;1,"到账编号重复",IF(F385="未到账","待到账",IF(ABS(G385)&gt;0.01,"差额待核查","金额一致")))))</x:f>
      </x:c>
    </x:row>
    <x:row r="386">
      <x:c r="A386" s="2" t="str">
        <x:f>IF('服务流水'!A386="","",'服务流水'!A386)</x:f>
      </x:c>
      <x:c r="B386" s="5" t="str">
        <x:f>IF(A386="","",'服务流水'!B386)</x:f>
      </x:c>
      <x:c r="C386" s="15" t="str">
        <x:f>IF(A386="","",'服务流水'!K386)</x:f>
      </x:c>
      <x:c r="D386" s="15" t="str">
        <x:f>IF(A386="","",'服务流水'!I386)</x:f>
      </x:c>
      <x:c r="E386" s="15" t="str">
        <x:f>IF(A386="","",ROUND(C386-D386,2))</x:f>
      </x:c>
      <x:c r="F386" s="18" t="str">
        <x:f>IF(A386="","",IF(COUNTIFS('银行到账'!$A$6:$A$505,A386)=0,"未到账",SUMIFS('银行到账'!$C$6:$C$505,'银行到账'!$A$6:$A$505,A386)))</x:f>
      </x:c>
      <x:c r="G386" s="18" t="str">
        <x:f>IF(A386="","",IF(F386="未到账","n.a.",ROUND(F386-E386,2)))</x:f>
      </x:c>
      <x:c r="H386" s="2" t="str">
        <x:f>IF(A386="","",IF(COUNTIFS('服务流水'!$A$6:$A$505,A386)&gt;1,"订单重复",IF(COUNTIFS('银行到账'!$A$6:$A$505,A386)&gt;1,"到账编号重复",IF(F386="未到账","待到账",IF(ABS(G386)&gt;0.01,"差额待核查","金额一致")))))</x:f>
      </x:c>
    </x:row>
    <x:row r="387">
      <x:c r="A387" s="2" t="str">
        <x:f>IF('服务流水'!A387="","",'服务流水'!A387)</x:f>
      </x:c>
      <x:c r="B387" s="5" t="str">
        <x:f>IF(A387="","",'服务流水'!B387)</x:f>
      </x:c>
      <x:c r="C387" s="15" t="str">
        <x:f>IF(A387="","",'服务流水'!K387)</x:f>
      </x:c>
      <x:c r="D387" s="15" t="str">
        <x:f>IF(A387="","",'服务流水'!I387)</x:f>
      </x:c>
      <x:c r="E387" s="15" t="str">
        <x:f>IF(A387="","",ROUND(C387-D387,2))</x:f>
      </x:c>
      <x:c r="F387" s="18" t="str">
        <x:f>IF(A387="","",IF(COUNTIFS('银行到账'!$A$6:$A$505,A387)=0,"未到账",SUMIFS('银行到账'!$C$6:$C$505,'银行到账'!$A$6:$A$505,A387)))</x:f>
      </x:c>
      <x:c r="G387" s="18" t="str">
        <x:f>IF(A387="","",IF(F387="未到账","n.a.",ROUND(F387-E387,2)))</x:f>
      </x:c>
      <x:c r="H387" s="2" t="str">
        <x:f>IF(A387="","",IF(COUNTIFS('服务流水'!$A$6:$A$505,A387)&gt;1,"订单重复",IF(COUNTIFS('银行到账'!$A$6:$A$505,A387)&gt;1,"到账编号重复",IF(F387="未到账","待到账",IF(ABS(G387)&gt;0.01,"差额待核查","金额一致")))))</x:f>
      </x:c>
    </x:row>
    <x:row r="388">
      <x:c r="A388" s="2" t="str">
        <x:f>IF('服务流水'!A388="","",'服务流水'!A388)</x:f>
      </x:c>
      <x:c r="B388" s="5" t="str">
        <x:f>IF(A388="","",'服务流水'!B388)</x:f>
      </x:c>
      <x:c r="C388" s="15" t="str">
        <x:f>IF(A388="","",'服务流水'!K388)</x:f>
      </x:c>
      <x:c r="D388" s="15" t="str">
        <x:f>IF(A388="","",'服务流水'!I388)</x:f>
      </x:c>
      <x:c r="E388" s="15" t="str">
        <x:f>IF(A388="","",ROUND(C388-D388,2))</x:f>
      </x:c>
      <x:c r="F388" s="18" t="str">
        <x:f>IF(A388="","",IF(COUNTIFS('银行到账'!$A$6:$A$505,A388)=0,"未到账",SUMIFS('银行到账'!$C$6:$C$505,'银行到账'!$A$6:$A$505,A388)))</x:f>
      </x:c>
      <x:c r="G388" s="18" t="str">
        <x:f>IF(A388="","",IF(F388="未到账","n.a.",ROUND(F388-E388,2)))</x:f>
      </x:c>
      <x:c r="H388" s="2" t="str">
        <x:f>IF(A388="","",IF(COUNTIFS('服务流水'!$A$6:$A$505,A388)&gt;1,"订单重复",IF(COUNTIFS('银行到账'!$A$6:$A$505,A388)&gt;1,"到账编号重复",IF(F388="未到账","待到账",IF(ABS(G388)&gt;0.01,"差额待核查","金额一致")))))</x:f>
      </x:c>
    </x:row>
    <x:row r="389">
      <x:c r="A389" s="2" t="str">
        <x:f>IF('服务流水'!A389="","",'服务流水'!A389)</x:f>
      </x:c>
      <x:c r="B389" s="5" t="str">
        <x:f>IF(A389="","",'服务流水'!B389)</x:f>
      </x:c>
      <x:c r="C389" s="15" t="str">
        <x:f>IF(A389="","",'服务流水'!K389)</x:f>
      </x:c>
      <x:c r="D389" s="15" t="str">
        <x:f>IF(A389="","",'服务流水'!I389)</x:f>
      </x:c>
      <x:c r="E389" s="15" t="str">
        <x:f>IF(A389="","",ROUND(C389-D389,2))</x:f>
      </x:c>
      <x:c r="F389" s="18" t="str">
        <x:f>IF(A389="","",IF(COUNTIFS('银行到账'!$A$6:$A$505,A389)=0,"未到账",SUMIFS('银行到账'!$C$6:$C$505,'银行到账'!$A$6:$A$505,A389)))</x:f>
      </x:c>
      <x:c r="G389" s="18" t="str">
        <x:f>IF(A389="","",IF(F389="未到账","n.a.",ROUND(F389-E389,2)))</x:f>
      </x:c>
      <x:c r="H389" s="2" t="str">
        <x:f>IF(A389="","",IF(COUNTIFS('服务流水'!$A$6:$A$505,A389)&gt;1,"订单重复",IF(COUNTIFS('银行到账'!$A$6:$A$505,A389)&gt;1,"到账编号重复",IF(F389="未到账","待到账",IF(ABS(G389)&gt;0.01,"差额待核查","金额一致")))))</x:f>
      </x:c>
    </x:row>
    <x:row r="390">
      <x:c r="A390" s="2" t="str">
        <x:f>IF('服务流水'!A390="","",'服务流水'!A390)</x:f>
      </x:c>
      <x:c r="B390" s="5" t="str">
        <x:f>IF(A390="","",'服务流水'!B390)</x:f>
      </x:c>
      <x:c r="C390" s="15" t="str">
        <x:f>IF(A390="","",'服务流水'!K390)</x:f>
      </x:c>
      <x:c r="D390" s="15" t="str">
        <x:f>IF(A390="","",'服务流水'!I390)</x:f>
      </x:c>
      <x:c r="E390" s="15" t="str">
        <x:f>IF(A390="","",ROUND(C390-D390,2))</x:f>
      </x:c>
      <x:c r="F390" s="18" t="str">
        <x:f>IF(A390="","",IF(COUNTIFS('银行到账'!$A$6:$A$505,A390)=0,"未到账",SUMIFS('银行到账'!$C$6:$C$505,'银行到账'!$A$6:$A$505,A390)))</x:f>
      </x:c>
      <x:c r="G390" s="18" t="str">
        <x:f>IF(A390="","",IF(F390="未到账","n.a.",ROUND(F390-E390,2)))</x:f>
      </x:c>
      <x:c r="H390" s="2" t="str">
        <x:f>IF(A390="","",IF(COUNTIFS('服务流水'!$A$6:$A$505,A390)&gt;1,"订单重复",IF(COUNTIFS('银行到账'!$A$6:$A$505,A390)&gt;1,"到账编号重复",IF(F390="未到账","待到账",IF(ABS(G390)&gt;0.01,"差额待核查","金额一致")))))</x:f>
      </x:c>
    </x:row>
    <x:row r="391">
      <x:c r="A391" s="2" t="str">
        <x:f>IF('服务流水'!A391="","",'服务流水'!A391)</x:f>
      </x:c>
      <x:c r="B391" s="5" t="str">
        <x:f>IF(A391="","",'服务流水'!B391)</x:f>
      </x:c>
      <x:c r="C391" s="15" t="str">
        <x:f>IF(A391="","",'服务流水'!K391)</x:f>
      </x:c>
      <x:c r="D391" s="15" t="str">
        <x:f>IF(A391="","",'服务流水'!I391)</x:f>
      </x:c>
      <x:c r="E391" s="15" t="str">
        <x:f>IF(A391="","",ROUND(C391-D391,2))</x:f>
      </x:c>
      <x:c r="F391" s="18" t="str">
        <x:f>IF(A391="","",IF(COUNTIFS('银行到账'!$A$6:$A$505,A391)=0,"未到账",SUMIFS('银行到账'!$C$6:$C$505,'银行到账'!$A$6:$A$505,A391)))</x:f>
      </x:c>
      <x:c r="G391" s="18" t="str">
        <x:f>IF(A391="","",IF(F391="未到账","n.a.",ROUND(F391-E391,2)))</x:f>
      </x:c>
      <x:c r="H391" s="2" t="str">
        <x:f>IF(A391="","",IF(COUNTIFS('服务流水'!$A$6:$A$505,A391)&gt;1,"订单重复",IF(COUNTIFS('银行到账'!$A$6:$A$505,A391)&gt;1,"到账编号重复",IF(F391="未到账","待到账",IF(ABS(G391)&gt;0.01,"差额待核查","金额一致")))))</x:f>
      </x:c>
    </x:row>
    <x:row r="392">
      <x:c r="A392" s="2" t="str">
        <x:f>IF('服务流水'!A392="","",'服务流水'!A392)</x:f>
      </x:c>
      <x:c r="B392" s="5" t="str">
        <x:f>IF(A392="","",'服务流水'!B392)</x:f>
      </x:c>
      <x:c r="C392" s="15" t="str">
        <x:f>IF(A392="","",'服务流水'!K392)</x:f>
      </x:c>
      <x:c r="D392" s="15" t="str">
        <x:f>IF(A392="","",'服务流水'!I392)</x:f>
      </x:c>
      <x:c r="E392" s="15" t="str">
        <x:f>IF(A392="","",ROUND(C392-D392,2))</x:f>
      </x:c>
      <x:c r="F392" s="18" t="str">
        <x:f>IF(A392="","",IF(COUNTIFS('银行到账'!$A$6:$A$505,A392)=0,"未到账",SUMIFS('银行到账'!$C$6:$C$505,'银行到账'!$A$6:$A$505,A392)))</x:f>
      </x:c>
      <x:c r="G392" s="18" t="str">
        <x:f>IF(A392="","",IF(F392="未到账","n.a.",ROUND(F392-E392,2)))</x:f>
      </x:c>
      <x:c r="H392" s="2" t="str">
        <x:f>IF(A392="","",IF(COUNTIFS('服务流水'!$A$6:$A$505,A392)&gt;1,"订单重复",IF(COUNTIFS('银行到账'!$A$6:$A$505,A392)&gt;1,"到账编号重复",IF(F392="未到账","待到账",IF(ABS(G392)&gt;0.01,"差额待核查","金额一致")))))</x:f>
      </x:c>
    </x:row>
    <x:row r="393">
      <x:c r="A393" s="2" t="str">
        <x:f>IF('服务流水'!A393="","",'服务流水'!A393)</x:f>
      </x:c>
      <x:c r="B393" s="5" t="str">
        <x:f>IF(A393="","",'服务流水'!B393)</x:f>
      </x:c>
      <x:c r="C393" s="15" t="str">
        <x:f>IF(A393="","",'服务流水'!K393)</x:f>
      </x:c>
      <x:c r="D393" s="15" t="str">
        <x:f>IF(A393="","",'服务流水'!I393)</x:f>
      </x:c>
      <x:c r="E393" s="15" t="str">
        <x:f>IF(A393="","",ROUND(C393-D393,2))</x:f>
      </x:c>
      <x:c r="F393" s="18" t="str">
        <x:f>IF(A393="","",IF(COUNTIFS('银行到账'!$A$6:$A$505,A393)=0,"未到账",SUMIFS('银行到账'!$C$6:$C$505,'银行到账'!$A$6:$A$505,A393)))</x:f>
      </x:c>
      <x:c r="G393" s="18" t="str">
        <x:f>IF(A393="","",IF(F393="未到账","n.a.",ROUND(F393-E393,2)))</x:f>
      </x:c>
      <x:c r="H393" s="2" t="str">
        <x:f>IF(A393="","",IF(COUNTIFS('服务流水'!$A$6:$A$505,A393)&gt;1,"订单重复",IF(COUNTIFS('银行到账'!$A$6:$A$505,A393)&gt;1,"到账编号重复",IF(F393="未到账","待到账",IF(ABS(G393)&gt;0.01,"差额待核查","金额一致")))))</x:f>
      </x:c>
    </x:row>
    <x:row r="394">
      <x:c r="A394" s="2" t="str">
        <x:f>IF('服务流水'!A394="","",'服务流水'!A394)</x:f>
      </x:c>
      <x:c r="B394" s="5" t="str">
        <x:f>IF(A394="","",'服务流水'!B394)</x:f>
      </x:c>
      <x:c r="C394" s="15" t="str">
        <x:f>IF(A394="","",'服务流水'!K394)</x:f>
      </x:c>
      <x:c r="D394" s="15" t="str">
        <x:f>IF(A394="","",'服务流水'!I394)</x:f>
      </x:c>
      <x:c r="E394" s="15" t="str">
        <x:f>IF(A394="","",ROUND(C394-D394,2))</x:f>
      </x:c>
      <x:c r="F394" s="18" t="str">
        <x:f>IF(A394="","",IF(COUNTIFS('银行到账'!$A$6:$A$505,A394)=0,"未到账",SUMIFS('银行到账'!$C$6:$C$505,'银行到账'!$A$6:$A$505,A394)))</x:f>
      </x:c>
      <x:c r="G394" s="18" t="str">
        <x:f>IF(A394="","",IF(F394="未到账","n.a.",ROUND(F394-E394,2)))</x:f>
      </x:c>
      <x:c r="H394" s="2" t="str">
        <x:f>IF(A394="","",IF(COUNTIFS('服务流水'!$A$6:$A$505,A394)&gt;1,"订单重复",IF(COUNTIFS('银行到账'!$A$6:$A$505,A394)&gt;1,"到账编号重复",IF(F394="未到账","待到账",IF(ABS(G394)&gt;0.01,"差额待核查","金额一致")))))</x:f>
      </x:c>
    </x:row>
    <x:row r="395">
      <x:c r="A395" s="2" t="str">
        <x:f>IF('服务流水'!A395="","",'服务流水'!A395)</x:f>
      </x:c>
      <x:c r="B395" s="5" t="str">
        <x:f>IF(A395="","",'服务流水'!B395)</x:f>
      </x:c>
      <x:c r="C395" s="15" t="str">
        <x:f>IF(A395="","",'服务流水'!K395)</x:f>
      </x:c>
      <x:c r="D395" s="15" t="str">
        <x:f>IF(A395="","",'服务流水'!I395)</x:f>
      </x:c>
      <x:c r="E395" s="15" t="str">
        <x:f>IF(A395="","",ROUND(C395-D395,2))</x:f>
      </x:c>
      <x:c r="F395" s="18" t="str">
        <x:f>IF(A395="","",IF(COUNTIFS('银行到账'!$A$6:$A$505,A395)=0,"未到账",SUMIFS('银行到账'!$C$6:$C$505,'银行到账'!$A$6:$A$505,A395)))</x:f>
      </x:c>
      <x:c r="G395" s="18" t="str">
        <x:f>IF(A395="","",IF(F395="未到账","n.a.",ROUND(F395-E395,2)))</x:f>
      </x:c>
      <x:c r="H395" s="2" t="str">
        <x:f>IF(A395="","",IF(COUNTIFS('服务流水'!$A$6:$A$505,A395)&gt;1,"订单重复",IF(COUNTIFS('银行到账'!$A$6:$A$505,A395)&gt;1,"到账编号重复",IF(F395="未到账","待到账",IF(ABS(G395)&gt;0.01,"差额待核查","金额一致")))))</x:f>
      </x:c>
    </x:row>
    <x:row r="396">
      <x:c r="A396" s="2" t="str">
        <x:f>IF('服务流水'!A396="","",'服务流水'!A396)</x:f>
      </x:c>
      <x:c r="B396" s="5" t="str">
        <x:f>IF(A396="","",'服务流水'!B396)</x:f>
      </x:c>
      <x:c r="C396" s="15" t="str">
        <x:f>IF(A396="","",'服务流水'!K396)</x:f>
      </x:c>
      <x:c r="D396" s="15" t="str">
        <x:f>IF(A396="","",'服务流水'!I396)</x:f>
      </x:c>
      <x:c r="E396" s="15" t="str">
        <x:f>IF(A396="","",ROUND(C396-D396,2))</x:f>
      </x:c>
      <x:c r="F396" s="18" t="str">
        <x:f>IF(A396="","",IF(COUNTIFS('银行到账'!$A$6:$A$505,A396)=0,"未到账",SUMIFS('银行到账'!$C$6:$C$505,'银行到账'!$A$6:$A$505,A396)))</x:f>
      </x:c>
      <x:c r="G396" s="18" t="str">
        <x:f>IF(A396="","",IF(F396="未到账","n.a.",ROUND(F396-E396,2)))</x:f>
      </x:c>
      <x:c r="H396" s="2" t="str">
        <x:f>IF(A396="","",IF(COUNTIFS('服务流水'!$A$6:$A$505,A396)&gt;1,"订单重复",IF(COUNTIFS('银行到账'!$A$6:$A$505,A396)&gt;1,"到账编号重复",IF(F396="未到账","待到账",IF(ABS(G396)&gt;0.01,"差额待核查","金额一致")))))</x:f>
      </x:c>
    </x:row>
    <x:row r="397">
      <x:c r="A397" s="2" t="str">
        <x:f>IF('服务流水'!A397="","",'服务流水'!A397)</x:f>
      </x:c>
      <x:c r="B397" s="5" t="str">
        <x:f>IF(A397="","",'服务流水'!B397)</x:f>
      </x:c>
      <x:c r="C397" s="15" t="str">
        <x:f>IF(A397="","",'服务流水'!K397)</x:f>
      </x:c>
      <x:c r="D397" s="15" t="str">
        <x:f>IF(A397="","",'服务流水'!I397)</x:f>
      </x:c>
      <x:c r="E397" s="15" t="str">
        <x:f>IF(A397="","",ROUND(C397-D397,2))</x:f>
      </x:c>
      <x:c r="F397" s="18" t="str">
        <x:f>IF(A397="","",IF(COUNTIFS('银行到账'!$A$6:$A$505,A397)=0,"未到账",SUMIFS('银行到账'!$C$6:$C$505,'银行到账'!$A$6:$A$505,A397)))</x:f>
      </x:c>
      <x:c r="G397" s="18" t="str">
        <x:f>IF(A397="","",IF(F397="未到账","n.a.",ROUND(F397-E397,2)))</x:f>
      </x:c>
      <x:c r="H397" s="2" t="str">
        <x:f>IF(A397="","",IF(COUNTIFS('服务流水'!$A$6:$A$505,A397)&gt;1,"订单重复",IF(COUNTIFS('银行到账'!$A$6:$A$505,A397)&gt;1,"到账编号重复",IF(F397="未到账","待到账",IF(ABS(G397)&gt;0.01,"差额待核查","金额一致")))))</x:f>
      </x:c>
    </x:row>
    <x:row r="398">
      <x:c r="A398" s="2" t="str">
        <x:f>IF('服务流水'!A398="","",'服务流水'!A398)</x:f>
      </x:c>
      <x:c r="B398" s="5" t="str">
        <x:f>IF(A398="","",'服务流水'!B398)</x:f>
      </x:c>
      <x:c r="C398" s="15" t="str">
        <x:f>IF(A398="","",'服务流水'!K398)</x:f>
      </x:c>
      <x:c r="D398" s="15" t="str">
        <x:f>IF(A398="","",'服务流水'!I398)</x:f>
      </x:c>
      <x:c r="E398" s="15" t="str">
        <x:f>IF(A398="","",ROUND(C398-D398,2))</x:f>
      </x:c>
      <x:c r="F398" s="18" t="str">
        <x:f>IF(A398="","",IF(COUNTIFS('银行到账'!$A$6:$A$505,A398)=0,"未到账",SUMIFS('银行到账'!$C$6:$C$505,'银行到账'!$A$6:$A$505,A398)))</x:f>
      </x:c>
      <x:c r="G398" s="18" t="str">
        <x:f>IF(A398="","",IF(F398="未到账","n.a.",ROUND(F398-E398,2)))</x:f>
      </x:c>
      <x:c r="H398" s="2" t="str">
        <x:f>IF(A398="","",IF(COUNTIFS('服务流水'!$A$6:$A$505,A398)&gt;1,"订单重复",IF(COUNTIFS('银行到账'!$A$6:$A$505,A398)&gt;1,"到账编号重复",IF(F398="未到账","待到账",IF(ABS(G398)&gt;0.01,"差额待核查","金额一致")))))</x:f>
      </x:c>
    </x:row>
    <x:row r="399">
      <x:c r="A399" s="2" t="str">
        <x:f>IF('服务流水'!A399="","",'服务流水'!A399)</x:f>
      </x:c>
      <x:c r="B399" s="5" t="str">
        <x:f>IF(A399="","",'服务流水'!B399)</x:f>
      </x:c>
      <x:c r="C399" s="15" t="str">
        <x:f>IF(A399="","",'服务流水'!K399)</x:f>
      </x:c>
      <x:c r="D399" s="15" t="str">
        <x:f>IF(A399="","",'服务流水'!I399)</x:f>
      </x:c>
      <x:c r="E399" s="15" t="str">
        <x:f>IF(A399="","",ROUND(C399-D399,2))</x:f>
      </x:c>
      <x:c r="F399" s="18" t="str">
        <x:f>IF(A399="","",IF(COUNTIFS('银行到账'!$A$6:$A$505,A399)=0,"未到账",SUMIFS('银行到账'!$C$6:$C$505,'银行到账'!$A$6:$A$505,A399)))</x:f>
      </x:c>
      <x:c r="G399" s="18" t="str">
        <x:f>IF(A399="","",IF(F399="未到账","n.a.",ROUND(F399-E399,2)))</x:f>
      </x:c>
      <x:c r="H399" s="2" t="str">
        <x:f>IF(A399="","",IF(COUNTIFS('服务流水'!$A$6:$A$505,A399)&gt;1,"订单重复",IF(COUNTIFS('银行到账'!$A$6:$A$505,A399)&gt;1,"到账编号重复",IF(F399="未到账","待到账",IF(ABS(G399)&gt;0.01,"差额待核查","金额一致")))))</x:f>
      </x:c>
    </x:row>
    <x:row r="400">
      <x:c r="A400" s="2" t="str">
        <x:f>IF('服务流水'!A400="","",'服务流水'!A400)</x:f>
      </x:c>
      <x:c r="B400" s="5" t="str">
        <x:f>IF(A400="","",'服务流水'!B400)</x:f>
      </x:c>
      <x:c r="C400" s="15" t="str">
        <x:f>IF(A400="","",'服务流水'!K400)</x:f>
      </x:c>
      <x:c r="D400" s="15" t="str">
        <x:f>IF(A400="","",'服务流水'!I400)</x:f>
      </x:c>
      <x:c r="E400" s="15" t="str">
        <x:f>IF(A400="","",ROUND(C400-D400,2))</x:f>
      </x:c>
      <x:c r="F400" s="18" t="str">
        <x:f>IF(A400="","",IF(COUNTIFS('银行到账'!$A$6:$A$505,A400)=0,"未到账",SUMIFS('银行到账'!$C$6:$C$505,'银行到账'!$A$6:$A$505,A400)))</x:f>
      </x:c>
      <x:c r="G400" s="18" t="str">
        <x:f>IF(A400="","",IF(F400="未到账","n.a.",ROUND(F400-E400,2)))</x:f>
      </x:c>
      <x:c r="H400" s="2" t="str">
        <x:f>IF(A400="","",IF(COUNTIFS('服务流水'!$A$6:$A$505,A400)&gt;1,"订单重复",IF(COUNTIFS('银行到账'!$A$6:$A$505,A400)&gt;1,"到账编号重复",IF(F400="未到账","待到账",IF(ABS(G400)&gt;0.01,"差额待核查","金额一致")))))</x:f>
      </x:c>
    </x:row>
    <x:row r="401">
      <x:c r="A401" s="2" t="str">
        <x:f>IF('服务流水'!A401="","",'服务流水'!A401)</x:f>
      </x:c>
      <x:c r="B401" s="5" t="str">
        <x:f>IF(A401="","",'服务流水'!B401)</x:f>
      </x:c>
      <x:c r="C401" s="15" t="str">
        <x:f>IF(A401="","",'服务流水'!K401)</x:f>
      </x:c>
      <x:c r="D401" s="15" t="str">
        <x:f>IF(A401="","",'服务流水'!I401)</x:f>
      </x:c>
      <x:c r="E401" s="15" t="str">
        <x:f>IF(A401="","",ROUND(C401-D401,2))</x:f>
      </x:c>
      <x:c r="F401" s="18" t="str">
        <x:f>IF(A401="","",IF(COUNTIFS('银行到账'!$A$6:$A$505,A401)=0,"未到账",SUMIFS('银行到账'!$C$6:$C$505,'银行到账'!$A$6:$A$505,A401)))</x:f>
      </x:c>
      <x:c r="G401" s="18" t="str">
        <x:f>IF(A401="","",IF(F401="未到账","n.a.",ROUND(F401-E401,2)))</x:f>
      </x:c>
      <x:c r="H401" s="2" t="str">
        <x:f>IF(A401="","",IF(COUNTIFS('服务流水'!$A$6:$A$505,A401)&gt;1,"订单重复",IF(COUNTIFS('银行到账'!$A$6:$A$505,A401)&gt;1,"到账编号重复",IF(F401="未到账","待到账",IF(ABS(G401)&gt;0.01,"差额待核查","金额一致")))))</x:f>
      </x:c>
    </x:row>
    <x:row r="402">
      <x:c r="A402" s="2" t="str">
        <x:f>IF('服务流水'!A402="","",'服务流水'!A402)</x:f>
      </x:c>
      <x:c r="B402" s="5" t="str">
        <x:f>IF(A402="","",'服务流水'!B402)</x:f>
      </x:c>
      <x:c r="C402" s="15" t="str">
        <x:f>IF(A402="","",'服务流水'!K402)</x:f>
      </x:c>
      <x:c r="D402" s="15" t="str">
        <x:f>IF(A402="","",'服务流水'!I402)</x:f>
      </x:c>
      <x:c r="E402" s="15" t="str">
        <x:f>IF(A402="","",ROUND(C402-D402,2))</x:f>
      </x:c>
      <x:c r="F402" s="18" t="str">
        <x:f>IF(A402="","",IF(COUNTIFS('银行到账'!$A$6:$A$505,A402)=0,"未到账",SUMIFS('银行到账'!$C$6:$C$505,'银行到账'!$A$6:$A$505,A402)))</x:f>
      </x:c>
      <x:c r="G402" s="18" t="str">
        <x:f>IF(A402="","",IF(F402="未到账","n.a.",ROUND(F402-E402,2)))</x:f>
      </x:c>
      <x:c r="H402" s="2" t="str">
        <x:f>IF(A402="","",IF(COUNTIFS('服务流水'!$A$6:$A$505,A402)&gt;1,"订单重复",IF(COUNTIFS('银行到账'!$A$6:$A$505,A402)&gt;1,"到账编号重复",IF(F402="未到账","待到账",IF(ABS(G402)&gt;0.01,"差额待核查","金额一致")))))</x:f>
      </x:c>
    </x:row>
    <x:row r="403">
      <x:c r="A403" s="2" t="str">
        <x:f>IF('服务流水'!A403="","",'服务流水'!A403)</x:f>
      </x:c>
      <x:c r="B403" s="5" t="str">
        <x:f>IF(A403="","",'服务流水'!B403)</x:f>
      </x:c>
      <x:c r="C403" s="15" t="str">
        <x:f>IF(A403="","",'服务流水'!K403)</x:f>
      </x:c>
      <x:c r="D403" s="15" t="str">
        <x:f>IF(A403="","",'服务流水'!I403)</x:f>
      </x:c>
      <x:c r="E403" s="15" t="str">
        <x:f>IF(A403="","",ROUND(C403-D403,2))</x:f>
      </x:c>
      <x:c r="F403" s="18" t="str">
        <x:f>IF(A403="","",IF(COUNTIFS('银行到账'!$A$6:$A$505,A403)=0,"未到账",SUMIFS('银行到账'!$C$6:$C$505,'银行到账'!$A$6:$A$505,A403)))</x:f>
      </x:c>
      <x:c r="G403" s="18" t="str">
        <x:f>IF(A403="","",IF(F403="未到账","n.a.",ROUND(F403-E403,2)))</x:f>
      </x:c>
      <x:c r="H403" s="2" t="str">
        <x:f>IF(A403="","",IF(COUNTIFS('服务流水'!$A$6:$A$505,A403)&gt;1,"订单重复",IF(COUNTIFS('银行到账'!$A$6:$A$505,A403)&gt;1,"到账编号重复",IF(F403="未到账","待到账",IF(ABS(G403)&gt;0.01,"差额待核查","金额一致")))))</x:f>
      </x:c>
    </x:row>
    <x:row r="404">
      <x:c r="A404" s="2" t="str">
        <x:f>IF('服务流水'!A404="","",'服务流水'!A404)</x:f>
      </x:c>
      <x:c r="B404" s="5" t="str">
        <x:f>IF(A404="","",'服务流水'!B404)</x:f>
      </x:c>
      <x:c r="C404" s="15" t="str">
        <x:f>IF(A404="","",'服务流水'!K404)</x:f>
      </x:c>
      <x:c r="D404" s="15" t="str">
        <x:f>IF(A404="","",'服务流水'!I404)</x:f>
      </x:c>
      <x:c r="E404" s="15" t="str">
        <x:f>IF(A404="","",ROUND(C404-D404,2))</x:f>
      </x:c>
      <x:c r="F404" s="18" t="str">
        <x:f>IF(A404="","",IF(COUNTIFS('银行到账'!$A$6:$A$505,A404)=0,"未到账",SUMIFS('银行到账'!$C$6:$C$505,'银行到账'!$A$6:$A$505,A404)))</x:f>
      </x:c>
      <x:c r="G404" s="18" t="str">
        <x:f>IF(A404="","",IF(F404="未到账","n.a.",ROUND(F404-E404,2)))</x:f>
      </x:c>
      <x:c r="H404" s="2" t="str">
        <x:f>IF(A404="","",IF(COUNTIFS('服务流水'!$A$6:$A$505,A404)&gt;1,"订单重复",IF(COUNTIFS('银行到账'!$A$6:$A$505,A404)&gt;1,"到账编号重复",IF(F404="未到账","待到账",IF(ABS(G404)&gt;0.01,"差额待核查","金额一致")))))</x:f>
      </x:c>
    </x:row>
    <x:row r="405">
      <x:c r="A405" s="2" t="str">
        <x:f>IF('服务流水'!A405="","",'服务流水'!A405)</x:f>
      </x:c>
      <x:c r="B405" s="5" t="str">
        <x:f>IF(A405="","",'服务流水'!B405)</x:f>
      </x:c>
      <x:c r="C405" s="15" t="str">
        <x:f>IF(A405="","",'服务流水'!K405)</x:f>
      </x:c>
      <x:c r="D405" s="15" t="str">
        <x:f>IF(A405="","",'服务流水'!I405)</x:f>
      </x:c>
      <x:c r="E405" s="15" t="str">
        <x:f>IF(A405="","",ROUND(C405-D405,2))</x:f>
      </x:c>
      <x:c r="F405" s="18" t="str">
        <x:f>IF(A405="","",IF(COUNTIFS('银行到账'!$A$6:$A$505,A405)=0,"未到账",SUMIFS('银行到账'!$C$6:$C$505,'银行到账'!$A$6:$A$505,A405)))</x:f>
      </x:c>
      <x:c r="G405" s="18" t="str">
        <x:f>IF(A405="","",IF(F405="未到账","n.a.",ROUND(F405-E405,2)))</x:f>
      </x:c>
      <x:c r="H405" s="2" t="str">
        <x:f>IF(A405="","",IF(COUNTIFS('服务流水'!$A$6:$A$505,A405)&gt;1,"订单重复",IF(COUNTIFS('银行到账'!$A$6:$A$505,A405)&gt;1,"到账编号重复",IF(F405="未到账","待到账",IF(ABS(G405)&gt;0.01,"差额待核查","金额一致")))))</x:f>
      </x:c>
    </x:row>
    <x:row r="406">
      <x:c r="A406" s="2" t="str">
        <x:f>IF('服务流水'!A406="","",'服务流水'!A406)</x:f>
      </x:c>
      <x:c r="B406" s="5" t="str">
        <x:f>IF(A406="","",'服务流水'!B406)</x:f>
      </x:c>
      <x:c r="C406" s="15" t="str">
        <x:f>IF(A406="","",'服务流水'!K406)</x:f>
      </x:c>
      <x:c r="D406" s="15" t="str">
        <x:f>IF(A406="","",'服务流水'!I406)</x:f>
      </x:c>
      <x:c r="E406" s="15" t="str">
        <x:f>IF(A406="","",ROUND(C406-D406,2))</x:f>
      </x:c>
      <x:c r="F406" s="18" t="str">
        <x:f>IF(A406="","",IF(COUNTIFS('银行到账'!$A$6:$A$505,A406)=0,"未到账",SUMIFS('银行到账'!$C$6:$C$505,'银行到账'!$A$6:$A$505,A406)))</x:f>
      </x:c>
      <x:c r="G406" s="18" t="str">
        <x:f>IF(A406="","",IF(F406="未到账","n.a.",ROUND(F406-E406,2)))</x:f>
      </x:c>
      <x:c r="H406" s="2" t="str">
        <x:f>IF(A406="","",IF(COUNTIFS('服务流水'!$A$6:$A$505,A406)&gt;1,"订单重复",IF(COUNTIFS('银行到账'!$A$6:$A$505,A406)&gt;1,"到账编号重复",IF(F406="未到账","待到账",IF(ABS(G406)&gt;0.01,"差额待核查","金额一致")))))</x:f>
      </x:c>
    </x:row>
    <x:row r="407">
      <x:c r="A407" s="2" t="str">
        <x:f>IF('服务流水'!A407="","",'服务流水'!A407)</x:f>
      </x:c>
      <x:c r="B407" s="5" t="str">
        <x:f>IF(A407="","",'服务流水'!B407)</x:f>
      </x:c>
      <x:c r="C407" s="15" t="str">
        <x:f>IF(A407="","",'服务流水'!K407)</x:f>
      </x:c>
      <x:c r="D407" s="15" t="str">
        <x:f>IF(A407="","",'服务流水'!I407)</x:f>
      </x:c>
      <x:c r="E407" s="15" t="str">
        <x:f>IF(A407="","",ROUND(C407-D407,2))</x:f>
      </x:c>
      <x:c r="F407" s="18" t="str">
        <x:f>IF(A407="","",IF(COUNTIFS('银行到账'!$A$6:$A$505,A407)=0,"未到账",SUMIFS('银行到账'!$C$6:$C$505,'银行到账'!$A$6:$A$505,A407)))</x:f>
      </x:c>
      <x:c r="G407" s="18" t="str">
        <x:f>IF(A407="","",IF(F407="未到账","n.a.",ROUND(F407-E407,2)))</x:f>
      </x:c>
      <x:c r="H407" s="2" t="str">
        <x:f>IF(A407="","",IF(COUNTIFS('服务流水'!$A$6:$A$505,A407)&gt;1,"订单重复",IF(COUNTIFS('银行到账'!$A$6:$A$505,A407)&gt;1,"到账编号重复",IF(F407="未到账","待到账",IF(ABS(G407)&gt;0.01,"差额待核查","金额一致")))))</x:f>
      </x:c>
    </x:row>
    <x:row r="408">
      <x:c r="A408" s="2" t="str">
        <x:f>IF('服务流水'!A408="","",'服务流水'!A408)</x:f>
      </x:c>
      <x:c r="B408" s="5" t="str">
        <x:f>IF(A408="","",'服务流水'!B408)</x:f>
      </x:c>
      <x:c r="C408" s="15" t="str">
        <x:f>IF(A408="","",'服务流水'!K408)</x:f>
      </x:c>
      <x:c r="D408" s="15" t="str">
        <x:f>IF(A408="","",'服务流水'!I408)</x:f>
      </x:c>
      <x:c r="E408" s="15" t="str">
        <x:f>IF(A408="","",ROUND(C408-D408,2))</x:f>
      </x:c>
      <x:c r="F408" s="18" t="str">
        <x:f>IF(A408="","",IF(COUNTIFS('银行到账'!$A$6:$A$505,A408)=0,"未到账",SUMIFS('银行到账'!$C$6:$C$505,'银行到账'!$A$6:$A$505,A408)))</x:f>
      </x:c>
      <x:c r="G408" s="18" t="str">
        <x:f>IF(A408="","",IF(F408="未到账","n.a.",ROUND(F408-E408,2)))</x:f>
      </x:c>
      <x:c r="H408" s="2" t="str">
        <x:f>IF(A408="","",IF(COUNTIFS('服务流水'!$A$6:$A$505,A408)&gt;1,"订单重复",IF(COUNTIFS('银行到账'!$A$6:$A$505,A408)&gt;1,"到账编号重复",IF(F408="未到账","待到账",IF(ABS(G408)&gt;0.01,"差额待核查","金额一致")))))</x:f>
      </x:c>
    </x:row>
    <x:row r="409">
      <x:c r="A409" s="2" t="str">
        <x:f>IF('服务流水'!A409="","",'服务流水'!A409)</x:f>
      </x:c>
      <x:c r="B409" s="5" t="str">
        <x:f>IF(A409="","",'服务流水'!B409)</x:f>
      </x:c>
      <x:c r="C409" s="15" t="str">
        <x:f>IF(A409="","",'服务流水'!K409)</x:f>
      </x:c>
      <x:c r="D409" s="15" t="str">
        <x:f>IF(A409="","",'服务流水'!I409)</x:f>
      </x:c>
      <x:c r="E409" s="15" t="str">
        <x:f>IF(A409="","",ROUND(C409-D409,2))</x:f>
      </x:c>
      <x:c r="F409" s="18" t="str">
        <x:f>IF(A409="","",IF(COUNTIFS('银行到账'!$A$6:$A$505,A409)=0,"未到账",SUMIFS('银行到账'!$C$6:$C$505,'银行到账'!$A$6:$A$505,A409)))</x:f>
      </x:c>
      <x:c r="G409" s="18" t="str">
        <x:f>IF(A409="","",IF(F409="未到账","n.a.",ROUND(F409-E409,2)))</x:f>
      </x:c>
      <x:c r="H409" s="2" t="str">
        <x:f>IF(A409="","",IF(COUNTIFS('服务流水'!$A$6:$A$505,A409)&gt;1,"订单重复",IF(COUNTIFS('银行到账'!$A$6:$A$505,A409)&gt;1,"到账编号重复",IF(F409="未到账","待到账",IF(ABS(G409)&gt;0.01,"差额待核查","金额一致")))))</x:f>
      </x:c>
    </x:row>
    <x:row r="410">
      <x:c r="A410" s="2" t="str">
        <x:f>IF('服务流水'!A410="","",'服务流水'!A410)</x:f>
      </x:c>
      <x:c r="B410" s="5" t="str">
        <x:f>IF(A410="","",'服务流水'!B410)</x:f>
      </x:c>
      <x:c r="C410" s="15" t="str">
        <x:f>IF(A410="","",'服务流水'!K410)</x:f>
      </x:c>
      <x:c r="D410" s="15" t="str">
        <x:f>IF(A410="","",'服务流水'!I410)</x:f>
      </x:c>
      <x:c r="E410" s="15" t="str">
        <x:f>IF(A410="","",ROUND(C410-D410,2))</x:f>
      </x:c>
      <x:c r="F410" s="18" t="str">
        <x:f>IF(A410="","",IF(COUNTIFS('银行到账'!$A$6:$A$505,A410)=0,"未到账",SUMIFS('银行到账'!$C$6:$C$505,'银行到账'!$A$6:$A$505,A410)))</x:f>
      </x:c>
      <x:c r="G410" s="18" t="str">
        <x:f>IF(A410="","",IF(F410="未到账","n.a.",ROUND(F410-E410,2)))</x:f>
      </x:c>
      <x:c r="H410" s="2" t="str">
        <x:f>IF(A410="","",IF(COUNTIFS('服务流水'!$A$6:$A$505,A410)&gt;1,"订单重复",IF(COUNTIFS('银行到账'!$A$6:$A$505,A410)&gt;1,"到账编号重复",IF(F410="未到账","待到账",IF(ABS(G410)&gt;0.01,"差额待核查","金额一致")))))</x:f>
      </x:c>
    </x:row>
    <x:row r="411">
      <x:c r="A411" s="2" t="str">
        <x:f>IF('服务流水'!A411="","",'服务流水'!A411)</x:f>
      </x:c>
      <x:c r="B411" s="5" t="str">
        <x:f>IF(A411="","",'服务流水'!B411)</x:f>
      </x:c>
      <x:c r="C411" s="15" t="str">
        <x:f>IF(A411="","",'服务流水'!K411)</x:f>
      </x:c>
      <x:c r="D411" s="15" t="str">
        <x:f>IF(A411="","",'服务流水'!I411)</x:f>
      </x:c>
      <x:c r="E411" s="15" t="str">
        <x:f>IF(A411="","",ROUND(C411-D411,2))</x:f>
      </x:c>
      <x:c r="F411" s="18" t="str">
        <x:f>IF(A411="","",IF(COUNTIFS('银行到账'!$A$6:$A$505,A411)=0,"未到账",SUMIFS('银行到账'!$C$6:$C$505,'银行到账'!$A$6:$A$505,A411)))</x:f>
      </x:c>
      <x:c r="G411" s="18" t="str">
        <x:f>IF(A411="","",IF(F411="未到账","n.a.",ROUND(F411-E411,2)))</x:f>
      </x:c>
      <x:c r="H411" s="2" t="str">
        <x:f>IF(A411="","",IF(COUNTIFS('服务流水'!$A$6:$A$505,A411)&gt;1,"订单重复",IF(COUNTIFS('银行到账'!$A$6:$A$505,A411)&gt;1,"到账编号重复",IF(F411="未到账","待到账",IF(ABS(G411)&gt;0.01,"差额待核查","金额一致")))))</x:f>
      </x:c>
    </x:row>
    <x:row r="412">
      <x:c r="A412" s="2" t="str">
        <x:f>IF('服务流水'!A412="","",'服务流水'!A412)</x:f>
      </x:c>
      <x:c r="B412" s="5" t="str">
        <x:f>IF(A412="","",'服务流水'!B412)</x:f>
      </x:c>
      <x:c r="C412" s="15" t="str">
        <x:f>IF(A412="","",'服务流水'!K412)</x:f>
      </x:c>
      <x:c r="D412" s="15" t="str">
        <x:f>IF(A412="","",'服务流水'!I412)</x:f>
      </x:c>
      <x:c r="E412" s="15" t="str">
        <x:f>IF(A412="","",ROUND(C412-D412,2))</x:f>
      </x:c>
      <x:c r="F412" s="18" t="str">
        <x:f>IF(A412="","",IF(COUNTIFS('银行到账'!$A$6:$A$505,A412)=0,"未到账",SUMIFS('银行到账'!$C$6:$C$505,'银行到账'!$A$6:$A$505,A412)))</x:f>
      </x:c>
      <x:c r="G412" s="18" t="str">
        <x:f>IF(A412="","",IF(F412="未到账","n.a.",ROUND(F412-E412,2)))</x:f>
      </x:c>
      <x:c r="H412" s="2" t="str">
        <x:f>IF(A412="","",IF(COUNTIFS('服务流水'!$A$6:$A$505,A412)&gt;1,"订单重复",IF(COUNTIFS('银行到账'!$A$6:$A$505,A412)&gt;1,"到账编号重复",IF(F412="未到账","待到账",IF(ABS(G412)&gt;0.01,"差额待核查","金额一致")))))</x:f>
      </x:c>
    </x:row>
    <x:row r="413">
      <x:c r="A413" s="2" t="str">
        <x:f>IF('服务流水'!A413="","",'服务流水'!A413)</x:f>
      </x:c>
      <x:c r="B413" s="5" t="str">
        <x:f>IF(A413="","",'服务流水'!B413)</x:f>
      </x:c>
      <x:c r="C413" s="15" t="str">
        <x:f>IF(A413="","",'服务流水'!K413)</x:f>
      </x:c>
      <x:c r="D413" s="15" t="str">
        <x:f>IF(A413="","",'服务流水'!I413)</x:f>
      </x:c>
      <x:c r="E413" s="15" t="str">
        <x:f>IF(A413="","",ROUND(C413-D413,2))</x:f>
      </x:c>
      <x:c r="F413" s="18" t="str">
        <x:f>IF(A413="","",IF(COUNTIFS('银行到账'!$A$6:$A$505,A413)=0,"未到账",SUMIFS('银行到账'!$C$6:$C$505,'银行到账'!$A$6:$A$505,A413)))</x:f>
      </x:c>
      <x:c r="G413" s="18" t="str">
        <x:f>IF(A413="","",IF(F413="未到账","n.a.",ROUND(F413-E413,2)))</x:f>
      </x:c>
      <x:c r="H413" s="2" t="str">
        <x:f>IF(A413="","",IF(COUNTIFS('服务流水'!$A$6:$A$505,A413)&gt;1,"订单重复",IF(COUNTIFS('银行到账'!$A$6:$A$505,A413)&gt;1,"到账编号重复",IF(F413="未到账","待到账",IF(ABS(G413)&gt;0.01,"差额待核查","金额一致")))))</x:f>
      </x:c>
    </x:row>
    <x:row r="414">
      <x:c r="A414" s="2" t="str">
        <x:f>IF('服务流水'!A414="","",'服务流水'!A414)</x:f>
      </x:c>
      <x:c r="B414" s="5" t="str">
        <x:f>IF(A414="","",'服务流水'!B414)</x:f>
      </x:c>
      <x:c r="C414" s="15" t="str">
        <x:f>IF(A414="","",'服务流水'!K414)</x:f>
      </x:c>
      <x:c r="D414" s="15" t="str">
        <x:f>IF(A414="","",'服务流水'!I414)</x:f>
      </x:c>
      <x:c r="E414" s="15" t="str">
        <x:f>IF(A414="","",ROUND(C414-D414,2))</x:f>
      </x:c>
      <x:c r="F414" s="18" t="str">
        <x:f>IF(A414="","",IF(COUNTIFS('银行到账'!$A$6:$A$505,A414)=0,"未到账",SUMIFS('银行到账'!$C$6:$C$505,'银行到账'!$A$6:$A$505,A414)))</x:f>
      </x:c>
      <x:c r="G414" s="18" t="str">
        <x:f>IF(A414="","",IF(F414="未到账","n.a.",ROUND(F414-E414,2)))</x:f>
      </x:c>
      <x:c r="H414" s="2" t="str">
        <x:f>IF(A414="","",IF(COUNTIFS('服务流水'!$A$6:$A$505,A414)&gt;1,"订单重复",IF(COUNTIFS('银行到账'!$A$6:$A$505,A414)&gt;1,"到账编号重复",IF(F414="未到账","待到账",IF(ABS(G414)&gt;0.01,"差额待核查","金额一致")))))</x:f>
      </x:c>
    </x:row>
    <x:row r="415">
      <x:c r="A415" s="2" t="str">
        <x:f>IF('服务流水'!A415="","",'服务流水'!A415)</x:f>
      </x:c>
      <x:c r="B415" s="5" t="str">
        <x:f>IF(A415="","",'服务流水'!B415)</x:f>
      </x:c>
      <x:c r="C415" s="15" t="str">
        <x:f>IF(A415="","",'服务流水'!K415)</x:f>
      </x:c>
      <x:c r="D415" s="15" t="str">
        <x:f>IF(A415="","",'服务流水'!I415)</x:f>
      </x:c>
      <x:c r="E415" s="15" t="str">
        <x:f>IF(A415="","",ROUND(C415-D415,2))</x:f>
      </x:c>
      <x:c r="F415" s="18" t="str">
        <x:f>IF(A415="","",IF(COUNTIFS('银行到账'!$A$6:$A$505,A415)=0,"未到账",SUMIFS('银行到账'!$C$6:$C$505,'银行到账'!$A$6:$A$505,A415)))</x:f>
      </x:c>
      <x:c r="G415" s="18" t="str">
        <x:f>IF(A415="","",IF(F415="未到账","n.a.",ROUND(F415-E415,2)))</x:f>
      </x:c>
      <x:c r="H415" s="2" t="str">
        <x:f>IF(A415="","",IF(COUNTIFS('服务流水'!$A$6:$A$505,A415)&gt;1,"订单重复",IF(COUNTIFS('银行到账'!$A$6:$A$505,A415)&gt;1,"到账编号重复",IF(F415="未到账","待到账",IF(ABS(G415)&gt;0.01,"差额待核查","金额一致")))))</x:f>
      </x:c>
    </x:row>
    <x:row r="416">
      <x:c r="A416" s="2" t="str">
        <x:f>IF('服务流水'!A416="","",'服务流水'!A416)</x:f>
      </x:c>
      <x:c r="B416" s="5" t="str">
        <x:f>IF(A416="","",'服务流水'!B416)</x:f>
      </x:c>
      <x:c r="C416" s="15" t="str">
        <x:f>IF(A416="","",'服务流水'!K416)</x:f>
      </x:c>
      <x:c r="D416" s="15" t="str">
        <x:f>IF(A416="","",'服务流水'!I416)</x:f>
      </x:c>
      <x:c r="E416" s="15" t="str">
        <x:f>IF(A416="","",ROUND(C416-D416,2))</x:f>
      </x:c>
      <x:c r="F416" s="18" t="str">
        <x:f>IF(A416="","",IF(COUNTIFS('银行到账'!$A$6:$A$505,A416)=0,"未到账",SUMIFS('银行到账'!$C$6:$C$505,'银行到账'!$A$6:$A$505,A416)))</x:f>
      </x:c>
      <x:c r="G416" s="18" t="str">
        <x:f>IF(A416="","",IF(F416="未到账","n.a.",ROUND(F416-E416,2)))</x:f>
      </x:c>
      <x:c r="H416" s="2" t="str">
        <x:f>IF(A416="","",IF(COUNTIFS('服务流水'!$A$6:$A$505,A416)&gt;1,"订单重复",IF(COUNTIFS('银行到账'!$A$6:$A$505,A416)&gt;1,"到账编号重复",IF(F416="未到账","待到账",IF(ABS(G416)&gt;0.01,"差额待核查","金额一致")))))</x:f>
      </x:c>
    </x:row>
    <x:row r="417">
      <x:c r="A417" s="2" t="str">
        <x:f>IF('服务流水'!A417="","",'服务流水'!A417)</x:f>
      </x:c>
      <x:c r="B417" s="5" t="str">
        <x:f>IF(A417="","",'服务流水'!B417)</x:f>
      </x:c>
      <x:c r="C417" s="15" t="str">
        <x:f>IF(A417="","",'服务流水'!K417)</x:f>
      </x:c>
      <x:c r="D417" s="15" t="str">
        <x:f>IF(A417="","",'服务流水'!I417)</x:f>
      </x:c>
      <x:c r="E417" s="15" t="str">
        <x:f>IF(A417="","",ROUND(C417-D417,2))</x:f>
      </x:c>
      <x:c r="F417" s="18" t="str">
        <x:f>IF(A417="","",IF(COUNTIFS('银行到账'!$A$6:$A$505,A417)=0,"未到账",SUMIFS('银行到账'!$C$6:$C$505,'银行到账'!$A$6:$A$505,A417)))</x:f>
      </x:c>
      <x:c r="G417" s="18" t="str">
        <x:f>IF(A417="","",IF(F417="未到账","n.a.",ROUND(F417-E417,2)))</x:f>
      </x:c>
      <x:c r="H417" s="2" t="str">
        <x:f>IF(A417="","",IF(COUNTIFS('服务流水'!$A$6:$A$505,A417)&gt;1,"订单重复",IF(COUNTIFS('银行到账'!$A$6:$A$505,A417)&gt;1,"到账编号重复",IF(F417="未到账","待到账",IF(ABS(G417)&gt;0.01,"差额待核查","金额一致")))))</x:f>
      </x:c>
    </x:row>
    <x:row r="418">
      <x:c r="A418" s="2" t="str">
        <x:f>IF('服务流水'!A418="","",'服务流水'!A418)</x:f>
      </x:c>
      <x:c r="B418" s="5" t="str">
        <x:f>IF(A418="","",'服务流水'!B418)</x:f>
      </x:c>
      <x:c r="C418" s="15" t="str">
        <x:f>IF(A418="","",'服务流水'!K418)</x:f>
      </x:c>
      <x:c r="D418" s="15" t="str">
        <x:f>IF(A418="","",'服务流水'!I418)</x:f>
      </x:c>
      <x:c r="E418" s="15" t="str">
        <x:f>IF(A418="","",ROUND(C418-D418,2))</x:f>
      </x:c>
      <x:c r="F418" s="18" t="str">
        <x:f>IF(A418="","",IF(COUNTIFS('银行到账'!$A$6:$A$505,A418)=0,"未到账",SUMIFS('银行到账'!$C$6:$C$505,'银行到账'!$A$6:$A$505,A418)))</x:f>
      </x:c>
      <x:c r="G418" s="18" t="str">
        <x:f>IF(A418="","",IF(F418="未到账","n.a.",ROUND(F418-E418,2)))</x:f>
      </x:c>
      <x:c r="H418" s="2" t="str">
        <x:f>IF(A418="","",IF(COUNTIFS('服务流水'!$A$6:$A$505,A418)&gt;1,"订单重复",IF(COUNTIFS('银行到账'!$A$6:$A$505,A418)&gt;1,"到账编号重复",IF(F418="未到账","待到账",IF(ABS(G418)&gt;0.01,"差额待核查","金额一致")))))</x:f>
      </x:c>
    </x:row>
    <x:row r="419">
      <x:c r="A419" s="2" t="str">
        <x:f>IF('服务流水'!A419="","",'服务流水'!A419)</x:f>
      </x:c>
      <x:c r="B419" s="5" t="str">
        <x:f>IF(A419="","",'服务流水'!B419)</x:f>
      </x:c>
      <x:c r="C419" s="15" t="str">
        <x:f>IF(A419="","",'服务流水'!K419)</x:f>
      </x:c>
      <x:c r="D419" s="15" t="str">
        <x:f>IF(A419="","",'服务流水'!I419)</x:f>
      </x:c>
      <x:c r="E419" s="15" t="str">
        <x:f>IF(A419="","",ROUND(C419-D419,2))</x:f>
      </x:c>
      <x:c r="F419" s="18" t="str">
        <x:f>IF(A419="","",IF(COUNTIFS('银行到账'!$A$6:$A$505,A419)=0,"未到账",SUMIFS('银行到账'!$C$6:$C$505,'银行到账'!$A$6:$A$505,A419)))</x:f>
      </x:c>
      <x:c r="G419" s="18" t="str">
        <x:f>IF(A419="","",IF(F419="未到账","n.a.",ROUND(F419-E419,2)))</x:f>
      </x:c>
      <x:c r="H419" s="2" t="str">
        <x:f>IF(A419="","",IF(COUNTIFS('服务流水'!$A$6:$A$505,A419)&gt;1,"订单重复",IF(COUNTIFS('银行到账'!$A$6:$A$505,A419)&gt;1,"到账编号重复",IF(F419="未到账","待到账",IF(ABS(G419)&gt;0.01,"差额待核查","金额一致")))))</x:f>
      </x:c>
    </x:row>
    <x:row r="420">
      <x:c r="A420" s="2" t="str">
        <x:f>IF('服务流水'!A420="","",'服务流水'!A420)</x:f>
      </x:c>
      <x:c r="B420" s="5" t="str">
        <x:f>IF(A420="","",'服务流水'!B420)</x:f>
      </x:c>
      <x:c r="C420" s="15" t="str">
        <x:f>IF(A420="","",'服务流水'!K420)</x:f>
      </x:c>
      <x:c r="D420" s="15" t="str">
        <x:f>IF(A420="","",'服务流水'!I420)</x:f>
      </x:c>
      <x:c r="E420" s="15" t="str">
        <x:f>IF(A420="","",ROUND(C420-D420,2))</x:f>
      </x:c>
      <x:c r="F420" s="18" t="str">
        <x:f>IF(A420="","",IF(COUNTIFS('银行到账'!$A$6:$A$505,A420)=0,"未到账",SUMIFS('银行到账'!$C$6:$C$505,'银行到账'!$A$6:$A$505,A420)))</x:f>
      </x:c>
      <x:c r="G420" s="18" t="str">
        <x:f>IF(A420="","",IF(F420="未到账","n.a.",ROUND(F420-E420,2)))</x:f>
      </x:c>
      <x:c r="H420" s="2" t="str">
        <x:f>IF(A420="","",IF(COUNTIFS('服务流水'!$A$6:$A$505,A420)&gt;1,"订单重复",IF(COUNTIFS('银行到账'!$A$6:$A$505,A420)&gt;1,"到账编号重复",IF(F420="未到账","待到账",IF(ABS(G420)&gt;0.01,"差额待核查","金额一致")))))</x:f>
      </x:c>
    </x:row>
    <x:row r="421">
      <x:c r="A421" s="2" t="str">
        <x:f>IF('服务流水'!A421="","",'服务流水'!A421)</x:f>
      </x:c>
      <x:c r="B421" s="5" t="str">
        <x:f>IF(A421="","",'服务流水'!B421)</x:f>
      </x:c>
      <x:c r="C421" s="15" t="str">
        <x:f>IF(A421="","",'服务流水'!K421)</x:f>
      </x:c>
      <x:c r="D421" s="15" t="str">
        <x:f>IF(A421="","",'服务流水'!I421)</x:f>
      </x:c>
      <x:c r="E421" s="15" t="str">
        <x:f>IF(A421="","",ROUND(C421-D421,2))</x:f>
      </x:c>
      <x:c r="F421" s="18" t="str">
        <x:f>IF(A421="","",IF(COUNTIFS('银行到账'!$A$6:$A$505,A421)=0,"未到账",SUMIFS('银行到账'!$C$6:$C$505,'银行到账'!$A$6:$A$505,A421)))</x:f>
      </x:c>
      <x:c r="G421" s="18" t="str">
        <x:f>IF(A421="","",IF(F421="未到账","n.a.",ROUND(F421-E421,2)))</x:f>
      </x:c>
      <x:c r="H421" s="2" t="str">
        <x:f>IF(A421="","",IF(COUNTIFS('服务流水'!$A$6:$A$505,A421)&gt;1,"订单重复",IF(COUNTIFS('银行到账'!$A$6:$A$505,A421)&gt;1,"到账编号重复",IF(F421="未到账","待到账",IF(ABS(G421)&gt;0.01,"差额待核查","金额一致")))))</x:f>
      </x:c>
    </x:row>
    <x:row r="422">
      <x:c r="A422" s="2" t="str">
        <x:f>IF('服务流水'!A422="","",'服务流水'!A422)</x:f>
      </x:c>
      <x:c r="B422" s="5" t="str">
        <x:f>IF(A422="","",'服务流水'!B422)</x:f>
      </x:c>
      <x:c r="C422" s="15" t="str">
        <x:f>IF(A422="","",'服务流水'!K422)</x:f>
      </x:c>
      <x:c r="D422" s="15" t="str">
        <x:f>IF(A422="","",'服务流水'!I422)</x:f>
      </x:c>
      <x:c r="E422" s="15" t="str">
        <x:f>IF(A422="","",ROUND(C422-D422,2))</x:f>
      </x:c>
      <x:c r="F422" s="18" t="str">
        <x:f>IF(A422="","",IF(COUNTIFS('银行到账'!$A$6:$A$505,A422)=0,"未到账",SUMIFS('银行到账'!$C$6:$C$505,'银行到账'!$A$6:$A$505,A422)))</x:f>
      </x:c>
      <x:c r="G422" s="18" t="str">
        <x:f>IF(A422="","",IF(F422="未到账","n.a.",ROUND(F422-E422,2)))</x:f>
      </x:c>
      <x:c r="H422" s="2" t="str">
        <x:f>IF(A422="","",IF(COUNTIFS('服务流水'!$A$6:$A$505,A422)&gt;1,"订单重复",IF(COUNTIFS('银行到账'!$A$6:$A$505,A422)&gt;1,"到账编号重复",IF(F422="未到账","待到账",IF(ABS(G422)&gt;0.01,"差额待核查","金额一致")))))</x:f>
      </x:c>
    </x:row>
    <x:row r="423">
      <x:c r="A423" s="2" t="str">
        <x:f>IF('服务流水'!A423="","",'服务流水'!A423)</x:f>
      </x:c>
      <x:c r="B423" s="5" t="str">
        <x:f>IF(A423="","",'服务流水'!B423)</x:f>
      </x:c>
      <x:c r="C423" s="15" t="str">
        <x:f>IF(A423="","",'服务流水'!K423)</x:f>
      </x:c>
      <x:c r="D423" s="15" t="str">
        <x:f>IF(A423="","",'服务流水'!I423)</x:f>
      </x:c>
      <x:c r="E423" s="15" t="str">
        <x:f>IF(A423="","",ROUND(C423-D423,2))</x:f>
      </x:c>
      <x:c r="F423" s="18" t="str">
        <x:f>IF(A423="","",IF(COUNTIFS('银行到账'!$A$6:$A$505,A423)=0,"未到账",SUMIFS('银行到账'!$C$6:$C$505,'银行到账'!$A$6:$A$505,A423)))</x:f>
      </x:c>
      <x:c r="G423" s="18" t="str">
        <x:f>IF(A423="","",IF(F423="未到账","n.a.",ROUND(F423-E423,2)))</x:f>
      </x:c>
      <x:c r="H423" s="2" t="str">
        <x:f>IF(A423="","",IF(COUNTIFS('服务流水'!$A$6:$A$505,A423)&gt;1,"订单重复",IF(COUNTIFS('银行到账'!$A$6:$A$505,A423)&gt;1,"到账编号重复",IF(F423="未到账","待到账",IF(ABS(G423)&gt;0.01,"差额待核查","金额一致")))))</x:f>
      </x:c>
    </x:row>
    <x:row r="424">
      <x:c r="A424" s="2" t="str">
        <x:f>IF('服务流水'!A424="","",'服务流水'!A424)</x:f>
      </x:c>
      <x:c r="B424" s="5" t="str">
        <x:f>IF(A424="","",'服务流水'!B424)</x:f>
      </x:c>
      <x:c r="C424" s="15" t="str">
        <x:f>IF(A424="","",'服务流水'!K424)</x:f>
      </x:c>
      <x:c r="D424" s="15" t="str">
        <x:f>IF(A424="","",'服务流水'!I424)</x:f>
      </x:c>
      <x:c r="E424" s="15" t="str">
        <x:f>IF(A424="","",ROUND(C424-D424,2))</x:f>
      </x:c>
      <x:c r="F424" s="18" t="str">
        <x:f>IF(A424="","",IF(COUNTIFS('银行到账'!$A$6:$A$505,A424)=0,"未到账",SUMIFS('银行到账'!$C$6:$C$505,'银行到账'!$A$6:$A$505,A424)))</x:f>
      </x:c>
      <x:c r="G424" s="18" t="str">
        <x:f>IF(A424="","",IF(F424="未到账","n.a.",ROUND(F424-E424,2)))</x:f>
      </x:c>
      <x:c r="H424" s="2" t="str">
        <x:f>IF(A424="","",IF(COUNTIFS('服务流水'!$A$6:$A$505,A424)&gt;1,"订单重复",IF(COUNTIFS('银行到账'!$A$6:$A$505,A424)&gt;1,"到账编号重复",IF(F424="未到账","待到账",IF(ABS(G424)&gt;0.01,"差额待核查","金额一致")))))</x:f>
      </x:c>
    </x:row>
    <x:row r="425">
      <x:c r="A425" s="2" t="str">
        <x:f>IF('服务流水'!A425="","",'服务流水'!A425)</x:f>
      </x:c>
      <x:c r="B425" s="5" t="str">
        <x:f>IF(A425="","",'服务流水'!B425)</x:f>
      </x:c>
      <x:c r="C425" s="15" t="str">
        <x:f>IF(A425="","",'服务流水'!K425)</x:f>
      </x:c>
      <x:c r="D425" s="15" t="str">
        <x:f>IF(A425="","",'服务流水'!I425)</x:f>
      </x:c>
      <x:c r="E425" s="15" t="str">
        <x:f>IF(A425="","",ROUND(C425-D425,2))</x:f>
      </x:c>
      <x:c r="F425" s="18" t="str">
        <x:f>IF(A425="","",IF(COUNTIFS('银行到账'!$A$6:$A$505,A425)=0,"未到账",SUMIFS('银行到账'!$C$6:$C$505,'银行到账'!$A$6:$A$505,A425)))</x:f>
      </x:c>
      <x:c r="G425" s="18" t="str">
        <x:f>IF(A425="","",IF(F425="未到账","n.a.",ROUND(F425-E425,2)))</x:f>
      </x:c>
      <x:c r="H425" s="2" t="str">
        <x:f>IF(A425="","",IF(COUNTIFS('服务流水'!$A$6:$A$505,A425)&gt;1,"订单重复",IF(COUNTIFS('银行到账'!$A$6:$A$505,A425)&gt;1,"到账编号重复",IF(F425="未到账","待到账",IF(ABS(G425)&gt;0.01,"差额待核查","金额一致")))))</x:f>
      </x:c>
    </x:row>
    <x:row r="426">
      <x:c r="A426" s="2" t="str">
        <x:f>IF('服务流水'!A426="","",'服务流水'!A426)</x:f>
      </x:c>
      <x:c r="B426" s="5" t="str">
        <x:f>IF(A426="","",'服务流水'!B426)</x:f>
      </x:c>
      <x:c r="C426" s="15" t="str">
        <x:f>IF(A426="","",'服务流水'!K426)</x:f>
      </x:c>
      <x:c r="D426" s="15" t="str">
        <x:f>IF(A426="","",'服务流水'!I426)</x:f>
      </x:c>
      <x:c r="E426" s="15" t="str">
        <x:f>IF(A426="","",ROUND(C426-D426,2))</x:f>
      </x:c>
      <x:c r="F426" s="18" t="str">
        <x:f>IF(A426="","",IF(COUNTIFS('银行到账'!$A$6:$A$505,A426)=0,"未到账",SUMIFS('银行到账'!$C$6:$C$505,'银行到账'!$A$6:$A$505,A426)))</x:f>
      </x:c>
      <x:c r="G426" s="18" t="str">
        <x:f>IF(A426="","",IF(F426="未到账","n.a.",ROUND(F426-E426,2)))</x:f>
      </x:c>
      <x:c r="H426" s="2" t="str">
        <x:f>IF(A426="","",IF(COUNTIFS('服务流水'!$A$6:$A$505,A426)&gt;1,"订单重复",IF(COUNTIFS('银行到账'!$A$6:$A$505,A426)&gt;1,"到账编号重复",IF(F426="未到账","待到账",IF(ABS(G426)&gt;0.01,"差额待核查","金额一致")))))</x:f>
      </x:c>
    </x:row>
    <x:row r="427">
      <x:c r="A427" s="2" t="str">
        <x:f>IF('服务流水'!A427="","",'服务流水'!A427)</x:f>
      </x:c>
      <x:c r="B427" s="5" t="str">
        <x:f>IF(A427="","",'服务流水'!B427)</x:f>
      </x:c>
      <x:c r="C427" s="15" t="str">
        <x:f>IF(A427="","",'服务流水'!K427)</x:f>
      </x:c>
      <x:c r="D427" s="15" t="str">
        <x:f>IF(A427="","",'服务流水'!I427)</x:f>
      </x:c>
      <x:c r="E427" s="15" t="str">
        <x:f>IF(A427="","",ROUND(C427-D427,2))</x:f>
      </x:c>
      <x:c r="F427" s="18" t="str">
        <x:f>IF(A427="","",IF(COUNTIFS('银行到账'!$A$6:$A$505,A427)=0,"未到账",SUMIFS('银行到账'!$C$6:$C$505,'银行到账'!$A$6:$A$505,A427)))</x:f>
      </x:c>
      <x:c r="G427" s="18" t="str">
        <x:f>IF(A427="","",IF(F427="未到账","n.a.",ROUND(F427-E427,2)))</x:f>
      </x:c>
      <x:c r="H427" s="2" t="str">
        <x:f>IF(A427="","",IF(COUNTIFS('服务流水'!$A$6:$A$505,A427)&gt;1,"订单重复",IF(COUNTIFS('银行到账'!$A$6:$A$505,A427)&gt;1,"到账编号重复",IF(F427="未到账","待到账",IF(ABS(G427)&gt;0.01,"差额待核查","金额一致")))))</x:f>
      </x:c>
    </x:row>
    <x:row r="428">
      <x:c r="A428" s="2" t="str">
        <x:f>IF('服务流水'!A428="","",'服务流水'!A428)</x:f>
      </x:c>
      <x:c r="B428" s="5" t="str">
        <x:f>IF(A428="","",'服务流水'!B428)</x:f>
      </x:c>
      <x:c r="C428" s="15" t="str">
        <x:f>IF(A428="","",'服务流水'!K428)</x:f>
      </x:c>
      <x:c r="D428" s="15" t="str">
        <x:f>IF(A428="","",'服务流水'!I428)</x:f>
      </x:c>
      <x:c r="E428" s="15" t="str">
        <x:f>IF(A428="","",ROUND(C428-D428,2))</x:f>
      </x:c>
      <x:c r="F428" s="18" t="str">
        <x:f>IF(A428="","",IF(COUNTIFS('银行到账'!$A$6:$A$505,A428)=0,"未到账",SUMIFS('银行到账'!$C$6:$C$505,'银行到账'!$A$6:$A$505,A428)))</x:f>
      </x:c>
      <x:c r="G428" s="18" t="str">
        <x:f>IF(A428="","",IF(F428="未到账","n.a.",ROUND(F428-E428,2)))</x:f>
      </x:c>
      <x:c r="H428" s="2" t="str">
        <x:f>IF(A428="","",IF(COUNTIFS('服务流水'!$A$6:$A$505,A428)&gt;1,"订单重复",IF(COUNTIFS('银行到账'!$A$6:$A$505,A428)&gt;1,"到账编号重复",IF(F428="未到账","待到账",IF(ABS(G428)&gt;0.01,"差额待核查","金额一致")))))</x:f>
      </x:c>
    </x:row>
    <x:row r="429">
      <x:c r="A429" s="2" t="str">
        <x:f>IF('服务流水'!A429="","",'服务流水'!A429)</x:f>
      </x:c>
      <x:c r="B429" s="5" t="str">
        <x:f>IF(A429="","",'服务流水'!B429)</x:f>
      </x:c>
      <x:c r="C429" s="15" t="str">
        <x:f>IF(A429="","",'服务流水'!K429)</x:f>
      </x:c>
      <x:c r="D429" s="15" t="str">
        <x:f>IF(A429="","",'服务流水'!I429)</x:f>
      </x:c>
      <x:c r="E429" s="15" t="str">
        <x:f>IF(A429="","",ROUND(C429-D429,2))</x:f>
      </x:c>
      <x:c r="F429" s="18" t="str">
        <x:f>IF(A429="","",IF(COUNTIFS('银行到账'!$A$6:$A$505,A429)=0,"未到账",SUMIFS('银行到账'!$C$6:$C$505,'银行到账'!$A$6:$A$505,A429)))</x:f>
      </x:c>
      <x:c r="G429" s="18" t="str">
        <x:f>IF(A429="","",IF(F429="未到账","n.a.",ROUND(F429-E429,2)))</x:f>
      </x:c>
      <x:c r="H429" s="2" t="str">
        <x:f>IF(A429="","",IF(COUNTIFS('服务流水'!$A$6:$A$505,A429)&gt;1,"订单重复",IF(COUNTIFS('银行到账'!$A$6:$A$505,A429)&gt;1,"到账编号重复",IF(F429="未到账","待到账",IF(ABS(G429)&gt;0.01,"差额待核查","金额一致")))))</x:f>
      </x:c>
    </x:row>
    <x:row r="430">
      <x:c r="A430" s="2" t="str">
        <x:f>IF('服务流水'!A430="","",'服务流水'!A430)</x:f>
      </x:c>
      <x:c r="B430" s="5" t="str">
        <x:f>IF(A430="","",'服务流水'!B430)</x:f>
      </x:c>
      <x:c r="C430" s="15" t="str">
        <x:f>IF(A430="","",'服务流水'!K430)</x:f>
      </x:c>
      <x:c r="D430" s="15" t="str">
        <x:f>IF(A430="","",'服务流水'!I430)</x:f>
      </x:c>
      <x:c r="E430" s="15" t="str">
        <x:f>IF(A430="","",ROUND(C430-D430,2))</x:f>
      </x:c>
      <x:c r="F430" s="18" t="str">
        <x:f>IF(A430="","",IF(COUNTIFS('银行到账'!$A$6:$A$505,A430)=0,"未到账",SUMIFS('银行到账'!$C$6:$C$505,'银行到账'!$A$6:$A$505,A430)))</x:f>
      </x:c>
      <x:c r="G430" s="18" t="str">
        <x:f>IF(A430="","",IF(F430="未到账","n.a.",ROUND(F430-E430,2)))</x:f>
      </x:c>
      <x:c r="H430" s="2" t="str">
        <x:f>IF(A430="","",IF(COUNTIFS('服务流水'!$A$6:$A$505,A430)&gt;1,"订单重复",IF(COUNTIFS('银行到账'!$A$6:$A$505,A430)&gt;1,"到账编号重复",IF(F430="未到账","待到账",IF(ABS(G430)&gt;0.01,"差额待核查","金额一致")))))</x:f>
      </x:c>
    </x:row>
    <x:row r="431">
      <x:c r="A431" s="2" t="str">
        <x:f>IF('服务流水'!A431="","",'服务流水'!A431)</x:f>
      </x:c>
      <x:c r="B431" s="5" t="str">
        <x:f>IF(A431="","",'服务流水'!B431)</x:f>
      </x:c>
      <x:c r="C431" s="15" t="str">
        <x:f>IF(A431="","",'服务流水'!K431)</x:f>
      </x:c>
      <x:c r="D431" s="15" t="str">
        <x:f>IF(A431="","",'服务流水'!I431)</x:f>
      </x:c>
      <x:c r="E431" s="15" t="str">
        <x:f>IF(A431="","",ROUND(C431-D431,2))</x:f>
      </x:c>
      <x:c r="F431" s="18" t="str">
        <x:f>IF(A431="","",IF(COUNTIFS('银行到账'!$A$6:$A$505,A431)=0,"未到账",SUMIFS('银行到账'!$C$6:$C$505,'银行到账'!$A$6:$A$505,A431)))</x:f>
      </x:c>
      <x:c r="G431" s="18" t="str">
        <x:f>IF(A431="","",IF(F431="未到账","n.a.",ROUND(F431-E431,2)))</x:f>
      </x:c>
      <x:c r="H431" s="2" t="str">
        <x:f>IF(A431="","",IF(COUNTIFS('服务流水'!$A$6:$A$505,A431)&gt;1,"订单重复",IF(COUNTIFS('银行到账'!$A$6:$A$505,A431)&gt;1,"到账编号重复",IF(F431="未到账","待到账",IF(ABS(G431)&gt;0.01,"差额待核查","金额一致")))))</x:f>
      </x:c>
    </x:row>
    <x:row r="432">
      <x:c r="A432" s="2" t="str">
        <x:f>IF('服务流水'!A432="","",'服务流水'!A432)</x:f>
      </x:c>
      <x:c r="B432" s="5" t="str">
        <x:f>IF(A432="","",'服务流水'!B432)</x:f>
      </x:c>
      <x:c r="C432" s="15" t="str">
        <x:f>IF(A432="","",'服务流水'!K432)</x:f>
      </x:c>
      <x:c r="D432" s="15" t="str">
        <x:f>IF(A432="","",'服务流水'!I432)</x:f>
      </x:c>
      <x:c r="E432" s="15" t="str">
        <x:f>IF(A432="","",ROUND(C432-D432,2))</x:f>
      </x:c>
      <x:c r="F432" s="18" t="str">
        <x:f>IF(A432="","",IF(COUNTIFS('银行到账'!$A$6:$A$505,A432)=0,"未到账",SUMIFS('银行到账'!$C$6:$C$505,'银行到账'!$A$6:$A$505,A432)))</x:f>
      </x:c>
      <x:c r="G432" s="18" t="str">
        <x:f>IF(A432="","",IF(F432="未到账","n.a.",ROUND(F432-E432,2)))</x:f>
      </x:c>
      <x:c r="H432" s="2" t="str">
        <x:f>IF(A432="","",IF(COUNTIFS('服务流水'!$A$6:$A$505,A432)&gt;1,"订单重复",IF(COUNTIFS('银行到账'!$A$6:$A$505,A432)&gt;1,"到账编号重复",IF(F432="未到账","待到账",IF(ABS(G432)&gt;0.01,"差额待核查","金额一致")))))</x:f>
      </x:c>
    </x:row>
    <x:row r="433">
      <x:c r="A433" s="2" t="str">
        <x:f>IF('服务流水'!A433="","",'服务流水'!A433)</x:f>
      </x:c>
      <x:c r="B433" s="5" t="str">
        <x:f>IF(A433="","",'服务流水'!B433)</x:f>
      </x:c>
      <x:c r="C433" s="15" t="str">
        <x:f>IF(A433="","",'服务流水'!K433)</x:f>
      </x:c>
      <x:c r="D433" s="15" t="str">
        <x:f>IF(A433="","",'服务流水'!I433)</x:f>
      </x:c>
      <x:c r="E433" s="15" t="str">
        <x:f>IF(A433="","",ROUND(C433-D433,2))</x:f>
      </x:c>
      <x:c r="F433" s="18" t="str">
        <x:f>IF(A433="","",IF(COUNTIFS('银行到账'!$A$6:$A$505,A433)=0,"未到账",SUMIFS('银行到账'!$C$6:$C$505,'银行到账'!$A$6:$A$505,A433)))</x:f>
      </x:c>
      <x:c r="G433" s="18" t="str">
        <x:f>IF(A433="","",IF(F433="未到账","n.a.",ROUND(F433-E433,2)))</x:f>
      </x:c>
      <x:c r="H433" s="2" t="str">
        <x:f>IF(A433="","",IF(COUNTIFS('服务流水'!$A$6:$A$505,A433)&gt;1,"订单重复",IF(COUNTIFS('银行到账'!$A$6:$A$505,A433)&gt;1,"到账编号重复",IF(F433="未到账","待到账",IF(ABS(G433)&gt;0.01,"差额待核查","金额一致")))))</x:f>
      </x:c>
    </x:row>
    <x:row r="434">
      <x:c r="A434" s="2" t="str">
        <x:f>IF('服务流水'!A434="","",'服务流水'!A434)</x:f>
      </x:c>
      <x:c r="B434" s="5" t="str">
        <x:f>IF(A434="","",'服务流水'!B434)</x:f>
      </x:c>
      <x:c r="C434" s="15" t="str">
        <x:f>IF(A434="","",'服务流水'!K434)</x:f>
      </x:c>
      <x:c r="D434" s="15" t="str">
        <x:f>IF(A434="","",'服务流水'!I434)</x:f>
      </x:c>
      <x:c r="E434" s="15" t="str">
        <x:f>IF(A434="","",ROUND(C434-D434,2))</x:f>
      </x:c>
      <x:c r="F434" s="18" t="str">
        <x:f>IF(A434="","",IF(COUNTIFS('银行到账'!$A$6:$A$505,A434)=0,"未到账",SUMIFS('银行到账'!$C$6:$C$505,'银行到账'!$A$6:$A$505,A434)))</x:f>
      </x:c>
      <x:c r="G434" s="18" t="str">
        <x:f>IF(A434="","",IF(F434="未到账","n.a.",ROUND(F434-E434,2)))</x:f>
      </x:c>
      <x:c r="H434" s="2" t="str">
        <x:f>IF(A434="","",IF(COUNTIFS('服务流水'!$A$6:$A$505,A434)&gt;1,"订单重复",IF(COUNTIFS('银行到账'!$A$6:$A$505,A434)&gt;1,"到账编号重复",IF(F434="未到账","待到账",IF(ABS(G434)&gt;0.01,"差额待核查","金额一致")))))</x:f>
      </x:c>
    </x:row>
    <x:row r="435">
      <x:c r="A435" s="2" t="str">
        <x:f>IF('服务流水'!A435="","",'服务流水'!A435)</x:f>
      </x:c>
      <x:c r="B435" s="5" t="str">
        <x:f>IF(A435="","",'服务流水'!B435)</x:f>
      </x:c>
      <x:c r="C435" s="15" t="str">
        <x:f>IF(A435="","",'服务流水'!K435)</x:f>
      </x:c>
      <x:c r="D435" s="15" t="str">
        <x:f>IF(A435="","",'服务流水'!I435)</x:f>
      </x:c>
      <x:c r="E435" s="15" t="str">
        <x:f>IF(A435="","",ROUND(C435-D435,2))</x:f>
      </x:c>
      <x:c r="F435" s="18" t="str">
        <x:f>IF(A435="","",IF(COUNTIFS('银行到账'!$A$6:$A$505,A435)=0,"未到账",SUMIFS('银行到账'!$C$6:$C$505,'银行到账'!$A$6:$A$505,A435)))</x:f>
      </x:c>
      <x:c r="G435" s="18" t="str">
        <x:f>IF(A435="","",IF(F435="未到账","n.a.",ROUND(F435-E435,2)))</x:f>
      </x:c>
      <x:c r="H435" s="2" t="str">
        <x:f>IF(A435="","",IF(COUNTIFS('服务流水'!$A$6:$A$505,A435)&gt;1,"订单重复",IF(COUNTIFS('银行到账'!$A$6:$A$505,A435)&gt;1,"到账编号重复",IF(F435="未到账","待到账",IF(ABS(G435)&gt;0.01,"差额待核查","金额一致")))))</x:f>
      </x:c>
    </x:row>
    <x:row r="436">
      <x:c r="A436" s="2" t="str">
        <x:f>IF('服务流水'!A436="","",'服务流水'!A436)</x:f>
      </x:c>
      <x:c r="B436" s="5" t="str">
        <x:f>IF(A436="","",'服务流水'!B436)</x:f>
      </x:c>
      <x:c r="C436" s="15" t="str">
        <x:f>IF(A436="","",'服务流水'!K436)</x:f>
      </x:c>
      <x:c r="D436" s="15" t="str">
        <x:f>IF(A436="","",'服务流水'!I436)</x:f>
      </x:c>
      <x:c r="E436" s="15" t="str">
        <x:f>IF(A436="","",ROUND(C436-D436,2))</x:f>
      </x:c>
      <x:c r="F436" s="18" t="str">
        <x:f>IF(A436="","",IF(COUNTIFS('银行到账'!$A$6:$A$505,A436)=0,"未到账",SUMIFS('银行到账'!$C$6:$C$505,'银行到账'!$A$6:$A$505,A436)))</x:f>
      </x:c>
      <x:c r="G436" s="18" t="str">
        <x:f>IF(A436="","",IF(F436="未到账","n.a.",ROUND(F436-E436,2)))</x:f>
      </x:c>
      <x:c r="H436" s="2" t="str">
        <x:f>IF(A436="","",IF(COUNTIFS('服务流水'!$A$6:$A$505,A436)&gt;1,"订单重复",IF(COUNTIFS('银行到账'!$A$6:$A$505,A436)&gt;1,"到账编号重复",IF(F436="未到账","待到账",IF(ABS(G436)&gt;0.01,"差额待核查","金额一致")))))</x:f>
      </x:c>
    </x:row>
    <x:row r="437">
      <x:c r="A437" s="2" t="str">
        <x:f>IF('服务流水'!A437="","",'服务流水'!A437)</x:f>
      </x:c>
      <x:c r="B437" s="5" t="str">
        <x:f>IF(A437="","",'服务流水'!B437)</x:f>
      </x:c>
      <x:c r="C437" s="15" t="str">
        <x:f>IF(A437="","",'服务流水'!K437)</x:f>
      </x:c>
      <x:c r="D437" s="15" t="str">
        <x:f>IF(A437="","",'服务流水'!I437)</x:f>
      </x:c>
      <x:c r="E437" s="15" t="str">
        <x:f>IF(A437="","",ROUND(C437-D437,2))</x:f>
      </x:c>
      <x:c r="F437" s="18" t="str">
        <x:f>IF(A437="","",IF(COUNTIFS('银行到账'!$A$6:$A$505,A437)=0,"未到账",SUMIFS('银行到账'!$C$6:$C$505,'银行到账'!$A$6:$A$505,A437)))</x:f>
      </x:c>
      <x:c r="G437" s="18" t="str">
        <x:f>IF(A437="","",IF(F437="未到账","n.a.",ROUND(F437-E437,2)))</x:f>
      </x:c>
      <x:c r="H437" s="2" t="str">
        <x:f>IF(A437="","",IF(COUNTIFS('服务流水'!$A$6:$A$505,A437)&gt;1,"订单重复",IF(COUNTIFS('银行到账'!$A$6:$A$505,A437)&gt;1,"到账编号重复",IF(F437="未到账","待到账",IF(ABS(G437)&gt;0.01,"差额待核查","金额一致")))))</x:f>
      </x:c>
    </x:row>
    <x:row r="438">
      <x:c r="A438" s="2" t="str">
        <x:f>IF('服务流水'!A438="","",'服务流水'!A438)</x:f>
      </x:c>
      <x:c r="B438" s="5" t="str">
        <x:f>IF(A438="","",'服务流水'!B438)</x:f>
      </x:c>
      <x:c r="C438" s="15" t="str">
        <x:f>IF(A438="","",'服务流水'!K438)</x:f>
      </x:c>
      <x:c r="D438" s="15" t="str">
        <x:f>IF(A438="","",'服务流水'!I438)</x:f>
      </x:c>
      <x:c r="E438" s="15" t="str">
        <x:f>IF(A438="","",ROUND(C438-D438,2))</x:f>
      </x:c>
      <x:c r="F438" s="18" t="str">
        <x:f>IF(A438="","",IF(COUNTIFS('银行到账'!$A$6:$A$505,A438)=0,"未到账",SUMIFS('银行到账'!$C$6:$C$505,'银行到账'!$A$6:$A$505,A438)))</x:f>
      </x:c>
      <x:c r="G438" s="18" t="str">
        <x:f>IF(A438="","",IF(F438="未到账","n.a.",ROUND(F438-E438,2)))</x:f>
      </x:c>
      <x:c r="H438" s="2" t="str">
        <x:f>IF(A438="","",IF(COUNTIFS('服务流水'!$A$6:$A$505,A438)&gt;1,"订单重复",IF(COUNTIFS('银行到账'!$A$6:$A$505,A438)&gt;1,"到账编号重复",IF(F438="未到账","待到账",IF(ABS(G438)&gt;0.01,"差额待核查","金额一致")))))</x:f>
      </x:c>
    </x:row>
    <x:row r="439">
      <x:c r="A439" s="2" t="str">
        <x:f>IF('服务流水'!A439="","",'服务流水'!A439)</x:f>
      </x:c>
      <x:c r="B439" s="5" t="str">
        <x:f>IF(A439="","",'服务流水'!B439)</x:f>
      </x:c>
      <x:c r="C439" s="15" t="str">
        <x:f>IF(A439="","",'服务流水'!K439)</x:f>
      </x:c>
      <x:c r="D439" s="15" t="str">
        <x:f>IF(A439="","",'服务流水'!I439)</x:f>
      </x:c>
      <x:c r="E439" s="15" t="str">
        <x:f>IF(A439="","",ROUND(C439-D439,2))</x:f>
      </x:c>
      <x:c r="F439" s="18" t="str">
        <x:f>IF(A439="","",IF(COUNTIFS('银行到账'!$A$6:$A$505,A439)=0,"未到账",SUMIFS('银行到账'!$C$6:$C$505,'银行到账'!$A$6:$A$505,A439)))</x:f>
      </x:c>
      <x:c r="G439" s="18" t="str">
        <x:f>IF(A439="","",IF(F439="未到账","n.a.",ROUND(F439-E439,2)))</x:f>
      </x:c>
      <x:c r="H439" s="2" t="str">
        <x:f>IF(A439="","",IF(COUNTIFS('服务流水'!$A$6:$A$505,A439)&gt;1,"订单重复",IF(COUNTIFS('银行到账'!$A$6:$A$505,A439)&gt;1,"到账编号重复",IF(F439="未到账","待到账",IF(ABS(G439)&gt;0.01,"差额待核查","金额一致")))))</x:f>
      </x:c>
    </x:row>
    <x:row r="440">
      <x:c r="A440" s="2" t="str">
        <x:f>IF('服务流水'!A440="","",'服务流水'!A440)</x:f>
      </x:c>
      <x:c r="B440" s="5" t="str">
        <x:f>IF(A440="","",'服务流水'!B440)</x:f>
      </x:c>
      <x:c r="C440" s="15" t="str">
        <x:f>IF(A440="","",'服务流水'!K440)</x:f>
      </x:c>
      <x:c r="D440" s="15" t="str">
        <x:f>IF(A440="","",'服务流水'!I440)</x:f>
      </x:c>
      <x:c r="E440" s="15" t="str">
        <x:f>IF(A440="","",ROUND(C440-D440,2))</x:f>
      </x:c>
      <x:c r="F440" s="18" t="str">
        <x:f>IF(A440="","",IF(COUNTIFS('银行到账'!$A$6:$A$505,A440)=0,"未到账",SUMIFS('银行到账'!$C$6:$C$505,'银行到账'!$A$6:$A$505,A440)))</x:f>
      </x:c>
      <x:c r="G440" s="18" t="str">
        <x:f>IF(A440="","",IF(F440="未到账","n.a.",ROUND(F440-E440,2)))</x:f>
      </x:c>
      <x:c r="H440" s="2" t="str">
        <x:f>IF(A440="","",IF(COUNTIFS('服务流水'!$A$6:$A$505,A440)&gt;1,"订单重复",IF(COUNTIFS('银行到账'!$A$6:$A$505,A440)&gt;1,"到账编号重复",IF(F440="未到账","待到账",IF(ABS(G440)&gt;0.01,"差额待核查","金额一致")))))</x:f>
      </x:c>
    </x:row>
    <x:row r="441">
      <x:c r="A441" s="2" t="str">
        <x:f>IF('服务流水'!A441="","",'服务流水'!A441)</x:f>
      </x:c>
      <x:c r="B441" s="5" t="str">
        <x:f>IF(A441="","",'服务流水'!B441)</x:f>
      </x:c>
      <x:c r="C441" s="15" t="str">
        <x:f>IF(A441="","",'服务流水'!K441)</x:f>
      </x:c>
      <x:c r="D441" s="15" t="str">
        <x:f>IF(A441="","",'服务流水'!I441)</x:f>
      </x:c>
      <x:c r="E441" s="15" t="str">
        <x:f>IF(A441="","",ROUND(C441-D441,2))</x:f>
      </x:c>
      <x:c r="F441" s="18" t="str">
        <x:f>IF(A441="","",IF(COUNTIFS('银行到账'!$A$6:$A$505,A441)=0,"未到账",SUMIFS('银行到账'!$C$6:$C$505,'银行到账'!$A$6:$A$505,A441)))</x:f>
      </x:c>
      <x:c r="G441" s="18" t="str">
        <x:f>IF(A441="","",IF(F441="未到账","n.a.",ROUND(F441-E441,2)))</x:f>
      </x:c>
      <x:c r="H441" s="2" t="str">
        <x:f>IF(A441="","",IF(COUNTIFS('服务流水'!$A$6:$A$505,A441)&gt;1,"订单重复",IF(COUNTIFS('银行到账'!$A$6:$A$505,A441)&gt;1,"到账编号重复",IF(F441="未到账","待到账",IF(ABS(G441)&gt;0.01,"差额待核查","金额一致")))))</x:f>
      </x:c>
    </x:row>
    <x:row r="442">
      <x:c r="A442" s="2" t="str">
        <x:f>IF('服务流水'!A442="","",'服务流水'!A442)</x:f>
      </x:c>
      <x:c r="B442" s="5" t="str">
        <x:f>IF(A442="","",'服务流水'!B442)</x:f>
      </x:c>
      <x:c r="C442" s="15" t="str">
        <x:f>IF(A442="","",'服务流水'!K442)</x:f>
      </x:c>
      <x:c r="D442" s="15" t="str">
        <x:f>IF(A442="","",'服务流水'!I442)</x:f>
      </x:c>
      <x:c r="E442" s="15" t="str">
        <x:f>IF(A442="","",ROUND(C442-D442,2))</x:f>
      </x:c>
      <x:c r="F442" s="18" t="str">
        <x:f>IF(A442="","",IF(COUNTIFS('银行到账'!$A$6:$A$505,A442)=0,"未到账",SUMIFS('银行到账'!$C$6:$C$505,'银行到账'!$A$6:$A$505,A442)))</x:f>
      </x:c>
      <x:c r="G442" s="18" t="str">
        <x:f>IF(A442="","",IF(F442="未到账","n.a.",ROUND(F442-E442,2)))</x:f>
      </x:c>
      <x:c r="H442" s="2" t="str">
        <x:f>IF(A442="","",IF(COUNTIFS('服务流水'!$A$6:$A$505,A442)&gt;1,"订单重复",IF(COUNTIFS('银行到账'!$A$6:$A$505,A442)&gt;1,"到账编号重复",IF(F442="未到账","待到账",IF(ABS(G442)&gt;0.01,"差额待核查","金额一致")))))</x:f>
      </x:c>
    </x:row>
    <x:row r="443">
      <x:c r="A443" s="2" t="str">
        <x:f>IF('服务流水'!A443="","",'服务流水'!A443)</x:f>
      </x:c>
      <x:c r="B443" s="5" t="str">
        <x:f>IF(A443="","",'服务流水'!B443)</x:f>
      </x:c>
      <x:c r="C443" s="15" t="str">
        <x:f>IF(A443="","",'服务流水'!K443)</x:f>
      </x:c>
      <x:c r="D443" s="15" t="str">
        <x:f>IF(A443="","",'服务流水'!I443)</x:f>
      </x:c>
      <x:c r="E443" s="15" t="str">
        <x:f>IF(A443="","",ROUND(C443-D443,2))</x:f>
      </x:c>
      <x:c r="F443" s="18" t="str">
        <x:f>IF(A443="","",IF(COUNTIFS('银行到账'!$A$6:$A$505,A443)=0,"未到账",SUMIFS('银行到账'!$C$6:$C$505,'银行到账'!$A$6:$A$505,A443)))</x:f>
      </x:c>
      <x:c r="G443" s="18" t="str">
        <x:f>IF(A443="","",IF(F443="未到账","n.a.",ROUND(F443-E443,2)))</x:f>
      </x:c>
      <x:c r="H443" s="2" t="str">
        <x:f>IF(A443="","",IF(COUNTIFS('服务流水'!$A$6:$A$505,A443)&gt;1,"订单重复",IF(COUNTIFS('银行到账'!$A$6:$A$505,A443)&gt;1,"到账编号重复",IF(F443="未到账","待到账",IF(ABS(G443)&gt;0.01,"差额待核查","金额一致")))))</x:f>
      </x:c>
    </x:row>
    <x:row r="444">
      <x:c r="A444" s="2" t="str">
        <x:f>IF('服务流水'!A444="","",'服务流水'!A444)</x:f>
      </x:c>
      <x:c r="B444" s="5" t="str">
        <x:f>IF(A444="","",'服务流水'!B444)</x:f>
      </x:c>
      <x:c r="C444" s="15" t="str">
        <x:f>IF(A444="","",'服务流水'!K444)</x:f>
      </x:c>
      <x:c r="D444" s="15" t="str">
        <x:f>IF(A444="","",'服务流水'!I444)</x:f>
      </x:c>
      <x:c r="E444" s="15" t="str">
        <x:f>IF(A444="","",ROUND(C444-D444,2))</x:f>
      </x:c>
      <x:c r="F444" s="18" t="str">
        <x:f>IF(A444="","",IF(COUNTIFS('银行到账'!$A$6:$A$505,A444)=0,"未到账",SUMIFS('银行到账'!$C$6:$C$505,'银行到账'!$A$6:$A$505,A444)))</x:f>
      </x:c>
      <x:c r="G444" s="18" t="str">
        <x:f>IF(A444="","",IF(F444="未到账","n.a.",ROUND(F444-E444,2)))</x:f>
      </x:c>
      <x:c r="H444" s="2" t="str">
        <x:f>IF(A444="","",IF(COUNTIFS('服务流水'!$A$6:$A$505,A444)&gt;1,"订单重复",IF(COUNTIFS('银行到账'!$A$6:$A$505,A444)&gt;1,"到账编号重复",IF(F444="未到账","待到账",IF(ABS(G444)&gt;0.01,"差额待核查","金额一致")))))</x:f>
      </x:c>
    </x:row>
    <x:row r="445">
      <x:c r="A445" s="2" t="str">
        <x:f>IF('服务流水'!A445="","",'服务流水'!A445)</x:f>
      </x:c>
      <x:c r="B445" s="5" t="str">
        <x:f>IF(A445="","",'服务流水'!B445)</x:f>
      </x:c>
      <x:c r="C445" s="15" t="str">
        <x:f>IF(A445="","",'服务流水'!K445)</x:f>
      </x:c>
      <x:c r="D445" s="15" t="str">
        <x:f>IF(A445="","",'服务流水'!I445)</x:f>
      </x:c>
      <x:c r="E445" s="15" t="str">
        <x:f>IF(A445="","",ROUND(C445-D445,2))</x:f>
      </x:c>
      <x:c r="F445" s="18" t="str">
        <x:f>IF(A445="","",IF(COUNTIFS('银行到账'!$A$6:$A$505,A445)=0,"未到账",SUMIFS('银行到账'!$C$6:$C$505,'银行到账'!$A$6:$A$505,A445)))</x:f>
      </x:c>
      <x:c r="G445" s="18" t="str">
        <x:f>IF(A445="","",IF(F445="未到账","n.a.",ROUND(F445-E445,2)))</x:f>
      </x:c>
      <x:c r="H445" s="2" t="str">
        <x:f>IF(A445="","",IF(COUNTIFS('服务流水'!$A$6:$A$505,A445)&gt;1,"订单重复",IF(COUNTIFS('银行到账'!$A$6:$A$505,A445)&gt;1,"到账编号重复",IF(F445="未到账","待到账",IF(ABS(G445)&gt;0.01,"差额待核查","金额一致")))))</x:f>
      </x:c>
    </x:row>
    <x:row r="446">
      <x:c r="A446" s="2" t="str">
        <x:f>IF('服务流水'!A446="","",'服务流水'!A446)</x:f>
      </x:c>
      <x:c r="B446" s="5" t="str">
        <x:f>IF(A446="","",'服务流水'!B446)</x:f>
      </x:c>
      <x:c r="C446" s="15" t="str">
        <x:f>IF(A446="","",'服务流水'!K446)</x:f>
      </x:c>
      <x:c r="D446" s="15" t="str">
        <x:f>IF(A446="","",'服务流水'!I446)</x:f>
      </x:c>
      <x:c r="E446" s="15" t="str">
        <x:f>IF(A446="","",ROUND(C446-D446,2))</x:f>
      </x:c>
      <x:c r="F446" s="18" t="str">
        <x:f>IF(A446="","",IF(COUNTIFS('银行到账'!$A$6:$A$505,A446)=0,"未到账",SUMIFS('银行到账'!$C$6:$C$505,'银行到账'!$A$6:$A$505,A446)))</x:f>
      </x:c>
      <x:c r="G446" s="18" t="str">
        <x:f>IF(A446="","",IF(F446="未到账","n.a.",ROUND(F446-E446,2)))</x:f>
      </x:c>
      <x:c r="H446" s="2" t="str">
        <x:f>IF(A446="","",IF(COUNTIFS('服务流水'!$A$6:$A$505,A446)&gt;1,"订单重复",IF(COUNTIFS('银行到账'!$A$6:$A$505,A446)&gt;1,"到账编号重复",IF(F446="未到账","待到账",IF(ABS(G446)&gt;0.01,"差额待核查","金额一致")))))</x:f>
      </x:c>
    </x:row>
    <x:row r="447">
      <x:c r="A447" s="2" t="str">
        <x:f>IF('服务流水'!A447="","",'服务流水'!A447)</x:f>
      </x:c>
      <x:c r="B447" s="5" t="str">
        <x:f>IF(A447="","",'服务流水'!B447)</x:f>
      </x:c>
      <x:c r="C447" s="15" t="str">
        <x:f>IF(A447="","",'服务流水'!K447)</x:f>
      </x:c>
      <x:c r="D447" s="15" t="str">
        <x:f>IF(A447="","",'服务流水'!I447)</x:f>
      </x:c>
      <x:c r="E447" s="15" t="str">
        <x:f>IF(A447="","",ROUND(C447-D447,2))</x:f>
      </x:c>
      <x:c r="F447" s="18" t="str">
        <x:f>IF(A447="","",IF(COUNTIFS('银行到账'!$A$6:$A$505,A447)=0,"未到账",SUMIFS('银行到账'!$C$6:$C$505,'银行到账'!$A$6:$A$505,A447)))</x:f>
      </x:c>
      <x:c r="G447" s="18" t="str">
        <x:f>IF(A447="","",IF(F447="未到账","n.a.",ROUND(F447-E447,2)))</x:f>
      </x:c>
      <x:c r="H447" s="2" t="str">
        <x:f>IF(A447="","",IF(COUNTIFS('服务流水'!$A$6:$A$505,A447)&gt;1,"订单重复",IF(COUNTIFS('银行到账'!$A$6:$A$505,A447)&gt;1,"到账编号重复",IF(F447="未到账","待到账",IF(ABS(G447)&gt;0.01,"差额待核查","金额一致")))))</x:f>
      </x:c>
    </x:row>
    <x:row r="448">
      <x:c r="A448" s="2" t="str">
        <x:f>IF('服务流水'!A448="","",'服务流水'!A448)</x:f>
      </x:c>
      <x:c r="B448" s="5" t="str">
        <x:f>IF(A448="","",'服务流水'!B448)</x:f>
      </x:c>
      <x:c r="C448" s="15" t="str">
        <x:f>IF(A448="","",'服务流水'!K448)</x:f>
      </x:c>
      <x:c r="D448" s="15" t="str">
        <x:f>IF(A448="","",'服务流水'!I448)</x:f>
      </x:c>
      <x:c r="E448" s="15" t="str">
        <x:f>IF(A448="","",ROUND(C448-D448,2))</x:f>
      </x:c>
      <x:c r="F448" s="18" t="str">
        <x:f>IF(A448="","",IF(COUNTIFS('银行到账'!$A$6:$A$505,A448)=0,"未到账",SUMIFS('银行到账'!$C$6:$C$505,'银行到账'!$A$6:$A$505,A448)))</x:f>
      </x:c>
      <x:c r="G448" s="18" t="str">
        <x:f>IF(A448="","",IF(F448="未到账","n.a.",ROUND(F448-E448,2)))</x:f>
      </x:c>
      <x:c r="H448" s="2" t="str">
        <x:f>IF(A448="","",IF(COUNTIFS('服务流水'!$A$6:$A$505,A448)&gt;1,"订单重复",IF(COUNTIFS('银行到账'!$A$6:$A$505,A448)&gt;1,"到账编号重复",IF(F448="未到账","待到账",IF(ABS(G448)&gt;0.01,"差额待核查","金额一致")))))</x:f>
      </x:c>
    </x:row>
    <x:row r="449">
      <x:c r="A449" s="2" t="str">
        <x:f>IF('服务流水'!A449="","",'服务流水'!A449)</x:f>
      </x:c>
      <x:c r="B449" s="5" t="str">
        <x:f>IF(A449="","",'服务流水'!B449)</x:f>
      </x:c>
      <x:c r="C449" s="15" t="str">
        <x:f>IF(A449="","",'服务流水'!K449)</x:f>
      </x:c>
      <x:c r="D449" s="15" t="str">
        <x:f>IF(A449="","",'服务流水'!I449)</x:f>
      </x:c>
      <x:c r="E449" s="15" t="str">
        <x:f>IF(A449="","",ROUND(C449-D449,2))</x:f>
      </x:c>
      <x:c r="F449" s="18" t="str">
        <x:f>IF(A449="","",IF(COUNTIFS('银行到账'!$A$6:$A$505,A449)=0,"未到账",SUMIFS('银行到账'!$C$6:$C$505,'银行到账'!$A$6:$A$505,A449)))</x:f>
      </x:c>
      <x:c r="G449" s="18" t="str">
        <x:f>IF(A449="","",IF(F449="未到账","n.a.",ROUND(F449-E449,2)))</x:f>
      </x:c>
      <x:c r="H449" s="2" t="str">
        <x:f>IF(A449="","",IF(COUNTIFS('服务流水'!$A$6:$A$505,A449)&gt;1,"订单重复",IF(COUNTIFS('银行到账'!$A$6:$A$505,A449)&gt;1,"到账编号重复",IF(F449="未到账","待到账",IF(ABS(G449)&gt;0.01,"差额待核查","金额一致")))))</x:f>
      </x:c>
    </x:row>
    <x:row r="450">
      <x:c r="A450" s="2" t="str">
        <x:f>IF('服务流水'!A450="","",'服务流水'!A450)</x:f>
      </x:c>
      <x:c r="B450" s="5" t="str">
        <x:f>IF(A450="","",'服务流水'!B450)</x:f>
      </x:c>
      <x:c r="C450" s="15" t="str">
        <x:f>IF(A450="","",'服务流水'!K450)</x:f>
      </x:c>
      <x:c r="D450" s="15" t="str">
        <x:f>IF(A450="","",'服务流水'!I450)</x:f>
      </x:c>
      <x:c r="E450" s="15" t="str">
        <x:f>IF(A450="","",ROUND(C450-D450,2))</x:f>
      </x:c>
      <x:c r="F450" s="18" t="str">
        <x:f>IF(A450="","",IF(COUNTIFS('银行到账'!$A$6:$A$505,A450)=0,"未到账",SUMIFS('银行到账'!$C$6:$C$505,'银行到账'!$A$6:$A$505,A450)))</x:f>
      </x:c>
      <x:c r="G450" s="18" t="str">
        <x:f>IF(A450="","",IF(F450="未到账","n.a.",ROUND(F450-E450,2)))</x:f>
      </x:c>
      <x:c r="H450" s="2" t="str">
        <x:f>IF(A450="","",IF(COUNTIFS('服务流水'!$A$6:$A$505,A450)&gt;1,"订单重复",IF(COUNTIFS('银行到账'!$A$6:$A$505,A450)&gt;1,"到账编号重复",IF(F450="未到账","待到账",IF(ABS(G450)&gt;0.01,"差额待核查","金额一致")))))</x:f>
      </x:c>
    </x:row>
    <x:row r="451">
      <x:c r="A451" s="2" t="str">
        <x:f>IF('服务流水'!A451="","",'服务流水'!A451)</x:f>
      </x:c>
      <x:c r="B451" s="5" t="str">
        <x:f>IF(A451="","",'服务流水'!B451)</x:f>
      </x:c>
      <x:c r="C451" s="15" t="str">
        <x:f>IF(A451="","",'服务流水'!K451)</x:f>
      </x:c>
      <x:c r="D451" s="15" t="str">
        <x:f>IF(A451="","",'服务流水'!I451)</x:f>
      </x:c>
      <x:c r="E451" s="15" t="str">
        <x:f>IF(A451="","",ROUND(C451-D451,2))</x:f>
      </x:c>
      <x:c r="F451" s="18" t="str">
        <x:f>IF(A451="","",IF(COUNTIFS('银行到账'!$A$6:$A$505,A451)=0,"未到账",SUMIFS('银行到账'!$C$6:$C$505,'银行到账'!$A$6:$A$505,A451)))</x:f>
      </x:c>
      <x:c r="G451" s="18" t="str">
        <x:f>IF(A451="","",IF(F451="未到账","n.a.",ROUND(F451-E451,2)))</x:f>
      </x:c>
      <x:c r="H451" s="2" t="str">
        <x:f>IF(A451="","",IF(COUNTIFS('服务流水'!$A$6:$A$505,A451)&gt;1,"订单重复",IF(COUNTIFS('银行到账'!$A$6:$A$505,A451)&gt;1,"到账编号重复",IF(F451="未到账","待到账",IF(ABS(G451)&gt;0.01,"差额待核查","金额一致")))))</x:f>
      </x:c>
    </x:row>
    <x:row r="452">
      <x:c r="A452" s="2" t="str">
        <x:f>IF('服务流水'!A452="","",'服务流水'!A452)</x:f>
      </x:c>
      <x:c r="B452" s="5" t="str">
        <x:f>IF(A452="","",'服务流水'!B452)</x:f>
      </x:c>
      <x:c r="C452" s="15" t="str">
        <x:f>IF(A452="","",'服务流水'!K452)</x:f>
      </x:c>
      <x:c r="D452" s="15" t="str">
        <x:f>IF(A452="","",'服务流水'!I452)</x:f>
      </x:c>
      <x:c r="E452" s="15" t="str">
        <x:f>IF(A452="","",ROUND(C452-D452,2))</x:f>
      </x:c>
      <x:c r="F452" s="18" t="str">
        <x:f>IF(A452="","",IF(COUNTIFS('银行到账'!$A$6:$A$505,A452)=0,"未到账",SUMIFS('银行到账'!$C$6:$C$505,'银行到账'!$A$6:$A$505,A452)))</x:f>
      </x:c>
      <x:c r="G452" s="18" t="str">
        <x:f>IF(A452="","",IF(F452="未到账","n.a.",ROUND(F452-E452,2)))</x:f>
      </x:c>
      <x:c r="H452" s="2" t="str">
        <x:f>IF(A452="","",IF(COUNTIFS('服务流水'!$A$6:$A$505,A452)&gt;1,"订单重复",IF(COUNTIFS('银行到账'!$A$6:$A$505,A452)&gt;1,"到账编号重复",IF(F452="未到账","待到账",IF(ABS(G452)&gt;0.01,"差额待核查","金额一致")))))</x:f>
      </x:c>
    </x:row>
    <x:row r="453">
      <x:c r="A453" s="2" t="str">
        <x:f>IF('服务流水'!A453="","",'服务流水'!A453)</x:f>
      </x:c>
      <x:c r="B453" s="5" t="str">
        <x:f>IF(A453="","",'服务流水'!B453)</x:f>
      </x:c>
      <x:c r="C453" s="15" t="str">
        <x:f>IF(A453="","",'服务流水'!K453)</x:f>
      </x:c>
      <x:c r="D453" s="15" t="str">
        <x:f>IF(A453="","",'服务流水'!I453)</x:f>
      </x:c>
      <x:c r="E453" s="15" t="str">
        <x:f>IF(A453="","",ROUND(C453-D453,2))</x:f>
      </x:c>
      <x:c r="F453" s="18" t="str">
        <x:f>IF(A453="","",IF(COUNTIFS('银行到账'!$A$6:$A$505,A453)=0,"未到账",SUMIFS('银行到账'!$C$6:$C$505,'银行到账'!$A$6:$A$505,A453)))</x:f>
      </x:c>
      <x:c r="G453" s="18" t="str">
        <x:f>IF(A453="","",IF(F453="未到账","n.a.",ROUND(F453-E453,2)))</x:f>
      </x:c>
      <x:c r="H453" s="2" t="str">
        <x:f>IF(A453="","",IF(COUNTIFS('服务流水'!$A$6:$A$505,A453)&gt;1,"订单重复",IF(COUNTIFS('银行到账'!$A$6:$A$505,A453)&gt;1,"到账编号重复",IF(F453="未到账","待到账",IF(ABS(G453)&gt;0.01,"差额待核查","金额一致")))))</x:f>
      </x:c>
    </x:row>
    <x:row r="454">
      <x:c r="A454" s="2" t="str">
        <x:f>IF('服务流水'!A454="","",'服务流水'!A454)</x:f>
      </x:c>
      <x:c r="B454" s="5" t="str">
        <x:f>IF(A454="","",'服务流水'!B454)</x:f>
      </x:c>
      <x:c r="C454" s="15" t="str">
        <x:f>IF(A454="","",'服务流水'!K454)</x:f>
      </x:c>
      <x:c r="D454" s="15" t="str">
        <x:f>IF(A454="","",'服务流水'!I454)</x:f>
      </x:c>
      <x:c r="E454" s="15" t="str">
        <x:f>IF(A454="","",ROUND(C454-D454,2))</x:f>
      </x:c>
      <x:c r="F454" s="18" t="str">
        <x:f>IF(A454="","",IF(COUNTIFS('银行到账'!$A$6:$A$505,A454)=0,"未到账",SUMIFS('银行到账'!$C$6:$C$505,'银行到账'!$A$6:$A$505,A454)))</x:f>
      </x:c>
      <x:c r="G454" s="18" t="str">
        <x:f>IF(A454="","",IF(F454="未到账","n.a.",ROUND(F454-E454,2)))</x:f>
      </x:c>
      <x:c r="H454" s="2" t="str">
        <x:f>IF(A454="","",IF(COUNTIFS('服务流水'!$A$6:$A$505,A454)&gt;1,"订单重复",IF(COUNTIFS('银行到账'!$A$6:$A$505,A454)&gt;1,"到账编号重复",IF(F454="未到账","待到账",IF(ABS(G454)&gt;0.01,"差额待核查","金额一致")))))</x:f>
      </x:c>
    </x:row>
    <x:row r="455">
      <x:c r="A455" s="2" t="str">
        <x:f>IF('服务流水'!A455="","",'服务流水'!A455)</x:f>
      </x:c>
      <x:c r="B455" s="5" t="str">
        <x:f>IF(A455="","",'服务流水'!B455)</x:f>
      </x:c>
      <x:c r="C455" s="15" t="str">
        <x:f>IF(A455="","",'服务流水'!K455)</x:f>
      </x:c>
      <x:c r="D455" s="15" t="str">
        <x:f>IF(A455="","",'服务流水'!I455)</x:f>
      </x:c>
      <x:c r="E455" s="15" t="str">
        <x:f>IF(A455="","",ROUND(C455-D455,2))</x:f>
      </x:c>
      <x:c r="F455" s="18" t="str">
        <x:f>IF(A455="","",IF(COUNTIFS('银行到账'!$A$6:$A$505,A455)=0,"未到账",SUMIFS('银行到账'!$C$6:$C$505,'银行到账'!$A$6:$A$505,A455)))</x:f>
      </x:c>
      <x:c r="G455" s="18" t="str">
        <x:f>IF(A455="","",IF(F455="未到账","n.a.",ROUND(F455-E455,2)))</x:f>
      </x:c>
      <x:c r="H455" s="2" t="str">
        <x:f>IF(A455="","",IF(COUNTIFS('服务流水'!$A$6:$A$505,A455)&gt;1,"订单重复",IF(COUNTIFS('银行到账'!$A$6:$A$505,A455)&gt;1,"到账编号重复",IF(F455="未到账","待到账",IF(ABS(G455)&gt;0.01,"差额待核查","金额一致")))))</x:f>
      </x:c>
    </x:row>
    <x:row r="456">
      <x:c r="A456" s="2" t="str">
        <x:f>IF('服务流水'!A456="","",'服务流水'!A456)</x:f>
      </x:c>
      <x:c r="B456" s="5" t="str">
        <x:f>IF(A456="","",'服务流水'!B456)</x:f>
      </x:c>
      <x:c r="C456" s="15" t="str">
        <x:f>IF(A456="","",'服务流水'!K456)</x:f>
      </x:c>
      <x:c r="D456" s="15" t="str">
        <x:f>IF(A456="","",'服务流水'!I456)</x:f>
      </x:c>
      <x:c r="E456" s="15" t="str">
        <x:f>IF(A456="","",ROUND(C456-D456,2))</x:f>
      </x:c>
      <x:c r="F456" s="18" t="str">
        <x:f>IF(A456="","",IF(COUNTIFS('银行到账'!$A$6:$A$505,A456)=0,"未到账",SUMIFS('银行到账'!$C$6:$C$505,'银行到账'!$A$6:$A$505,A456)))</x:f>
      </x:c>
      <x:c r="G456" s="18" t="str">
        <x:f>IF(A456="","",IF(F456="未到账","n.a.",ROUND(F456-E456,2)))</x:f>
      </x:c>
      <x:c r="H456" s="2" t="str">
        <x:f>IF(A456="","",IF(COUNTIFS('服务流水'!$A$6:$A$505,A456)&gt;1,"订单重复",IF(COUNTIFS('银行到账'!$A$6:$A$505,A456)&gt;1,"到账编号重复",IF(F456="未到账","待到账",IF(ABS(G456)&gt;0.01,"差额待核查","金额一致")))))</x:f>
      </x:c>
    </x:row>
    <x:row r="457">
      <x:c r="A457" s="2" t="str">
        <x:f>IF('服务流水'!A457="","",'服务流水'!A457)</x:f>
      </x:c>
      <x:c r="B457" s="5" t="str">
        <x:f>IF(A457="","",'服务流水'!B457)</x:f>
      </x:c>
      <x:c r="C457" s="15" t="str">
        <x:f>IF(A457="","",'服务流水'!K457)</x:f>
      </x:c>
      <x:c r="D457" s="15" t="str">
        <x:f>IF(A457="","",'服务流水'!I457)</x:f>
      </x:c>
      <x:c r="E457" s="15" t="str">
        <x:f>IF(A457="","",ROUND(C457-D457,2))</x:f>
      </x:c>
      <x:c r="F457" s="18" t="str">
        <x:f>IF(A457="","",IF(COUNTIFS('银行到账'!$A$6:$A$505,A457)=0,"未到账",SUMIFS('银行到账'!$C$6:$C$505,'银行到账'!$A$6:$A$505,A457)))</x:f>
      </x:c>
      <x:c r="G457" s="18" t="str">
        <x:f>IF(A457="","",IF(F457="未到账","n.a.",ROUND(F457-E457,2)))</x:f>
      </x:c>
      <x:c r="H457" s="2" t="str">
        <x:f>IF(A457="","",IF(COUNTIFS('服务流水'!$A$6:$A$505,A457)&gt;1,"订单重复",IF(COUNTIFS('银行到账'!$A$6:$A$505,A457)&gt;1,"到账编号重复",IF(F457="未到账","待到账",IF(ABS(G457)&gt;0.01,"差额待核查","金额一致")))))</x:f>
      </x:c>
    </x:row>
    <x:row r="458">
      <x:c r="A458" s="2" t="str">
        <x:f>IF('服务流水'!A458="","",'服务流水'!A458)</x:f>
      </x:c>
      <x:c r="B458" s="5" t="str">
        <x:f>IF(A458="","",'服务流水'!B458)</x:f>
      </x:c>
      <x:c r="C458" s="15" t="str">
        <x:f>IF(A458="","",'服务流水'!K458)</x:f>
      </x:c>
      <x:c r="D458" s="15" t="str">
        <x:f>IF(A458="","",'服务流水'!I458)</x:f>
      </x:c>
      <x:c r="E458" s="15" t="str">
        <x:f>IF(A458="","",ROUND(C458-D458,2))</x:f>
      </x:c>
      <x:c r="F458" s="18" t="str">
        <x:f>IF(A458="","",IF(COUNTIFS('银行到账'!$A$6:$A$505,A458)=0,"未到账",SUMIFS('银行到账'!$C$6:$C$505,'银行到账'!$A$6:$A$505,A458)))</x:f>
      </x:c>
      <x:c r="G458" s="18" t="str">
        <x:f>IF(A458="","",IF(F458="未到账","n.a.",ROUND(F458-E458,2)))</x:f>
      </x:c>
      <x:c r="H458" s="2" t="str">
        <x:f>IF(A458="","",IF(COUNTIFS('服务流水'!$A$6:$A$505,A458)&gt;1,"订单重复",IF(COUNTIFS('银行到账'!$A$6:$A$505,A458)&gt;1,"到账编号重复",IF(F458="未到账","待到账",IF(ABS(G458)&gt;0.01,"差额待核查","金额一致")))))</x:f>
      </x:c>
    </x:row>
    <x:row r="459">
      <x:c r="A459" s="2" t="str">
        <x:f>IF('服务流水'!A459="","",'服务流水'!A459)</x:f>
      </x:c>
      <x:c r="B459" s="5" t="str">
        <x:f>IF(A459="","",'服务流水'!B459)</x:f>
      </x:c>
      <x:c r="C459" s="15" t="str">
        <x:f>IF(A459="","",'服务流水'!K459)</x:f>
      </x:c>
      <x:c r="D459" s="15" t="str">
        <x:f>IF(A459="","",'服务流水'!I459)</x:f>
      </x:c>
      <x:c r="E459" s="15" t="str">
        <x:f>IF(A459="","",ROUND(C459-D459,2))</x:f>
      </x:c>
      <x:c r="F459" s="18" t="str">
        <x:f>IF(A459="","",IF(COUNTIFS('银行到账'!$A$6:$A$505,A459)=0,"未到账",SUMIFS('银行到账'!$C$6:$C$505,'银行到账'!$A$6:$A$505,A459)))</x:f>
      </x:c>
      <x:c r="G459" s="18" t="str">
        <x:f>IF(A459="","",IF(F459="未到账","n.a.",ROUND(F459-E459,2)))</x:f>
      </x:c>
      <x:c r="H459" s="2" t="str">
        <x:f>IF(A459="","",IF(COUNTIFS('服务流水'!$A$6:$A$505,A459)&gt;1,"订单重复",IF(COUNTIFS('银行到账'!$A$6:$A$505,A459)&gt;1,"到账编号重复",IF(F459="未到账","待到账",IF(ABS(G459)&gt;0.01,"差额待核查","金额一致")))))</x:f>
      </x:c>
    </x:row>
    <x:row r="460">
      <x:c r="A460" s="2" t="str">
        <x:f>IF('服务流水'!A460="","",'服务流水'!A460)</x:f>
      </x:c>
      <x:c r="B460" s="5" t="str">
        <x:f>IF(A460="","",'服务流水'!B460)</x:f>
      </x:c>
      <x:c r="C460" s="15" t="str">
        <x:f>IF(A460="","",'服务流水'!K460)</x:f>
      </x:c>
      <x:c r="D460" s="15" t="str">
        <x:f>IF(A460="","",'服务流水'!I460)</x:f>
      </x:c>
      <x:c r="E460" s="15" t="str">
        <x:f>IF(A460="","",ROUND(C460-D460,2))</x:f>
      </x:c>
      <x:c r="F460" s="18" t="str">
        <x:f>IF(A460="","",IF(COUNTIFS('银行到账'!$A$6:$A$505,A460)=0,"未到账",SUMIFS('银行到账'!$C$6:$C$505,'银行到账'!$A$6:$A$505,A460)))</x:f>
      </x:c>
      <x:c r="G460" s="18" t="str">
        <x:f>IF(A460="","",IF(F460="未到账","n.a.",ROUND(F460-E460,2)))</x:f>
      </x:c>
      <x:c r="H460" s="2" t="str">
        <x:f>IF(A460="","",IF(COUNTIFS('服务流水'!$A$6:$A$505,A460)&gt;1,"订单重复",IF(COUNTIFS('银行到账'!$A$6:$A$505,A460)&gt;1,"到账编号重复",IF(F460="未到账","待到账",IF(ABS(G460)&gt;0.01,"差额待核查","金额一致")))))</x:f>
      </x:c>
    </x:row>
    <x:row r="461">
      <x:c r="A461" s="2" t="str">
        <x:f>IF('服务流水'!A461="","",'服务流水'!A461)</x:f>
      </x:c>
      <x:c r="B461" s="5" t="str">
        <x:f>IF(A461="","",'服务流水'!B461)</x:f>
      </x:c>
      <x:c r="C461" s="15" t="str">
        <x:f>IF(A461="","",'服务流水'!K461)</x:f>
      </x:c>
      <x:c r="D461" s="15" t="str">
        <x:f>IF(A461="","",'服务流水'!I461)</x:f>
      </x:c>
      <x:c r="E461" s="15" t="str">
        <x:f>IF(A461="","",ROUND(C461-D461,2))</x:f>
      </x:c>
      <x:c r="F461" s="18" t="str">
        <x:f>IF(A461="","",IF(COUNTIFS('银行到账'!$A$6:$A$505,A461)=0,"未到账",SUMIFS('银行到账'!$C$6:$C$505,'银行到账'!$A$6:$A$505,A461)))</x:f>
      </x:c>
      <x:c r="G461" s="18" t="str">
        <x:f>IF(A461="","",IF(F461="未到账","n.a.",ROUND(F461-E461,2)))</x:f>
      </x:c>
      <x:c r="H461" s="2" t="str">
        <x:f>IF(A461="","",IF(COUNTIFS('服务流水'!$A$6:$A$505,A461)&gt;1,"订单重复",IF(COUNTIFS('银行到账'!$A$6:$A$505,A461)&gt;1,"到账编号重复",IF(F461="未到账","待到账",IF(ABS(G461)&gt;0.01,"差额待核查","金额一致")))))</x:f>
      </x:c>
    </x:row>
    <x:row r="462">
      <x:c r="A462" s="2" t="str">
        <x:f>IF('服务流水'!A462="","",'服务流水'!A462)</x:f>
      </x:c>
      <x:c r="B462" s="5" t="str">
        <x:f>IF(A462="","",'服务流水'!B462)</x:f>
      </x:c>
      <x:c r="C462" s="15" t="str">
        <x:f>IF(A462="","",'服务流水'!K462)</x:f>
      </x:c>
      <x:c r="D462" s="15" t="str">
        <x:f>IF(A462="","",'服务流水'!I462)</x:f>
      </x:c>
      <x:c r="E462" s="15" t="str">
        <x:f>IF(A462="","",ROUND(C462-D462,2))</x:f>
      </x:c>
      <x:c r="F462" s="18" t="str">
        <x:f>IF(A462="","",IF(COUNTIFS('银行到账'!$A$6:$A$505,A462)=0,"未到账",SUMIFS('银行到账'!$C$6:$C$505,'银行到账'!$A$6:$A$505,A462)))</x:f>
      </x:c>
      <x:c r="G462" s="18" t="str">
        <x:f>IF(A462="","",IF(F462="未到账","n.a.",ROUND(F462-E462,2)))</x:f>
      </x:c>
      <x:c r="H462" s="2" t="str">
        <x:f>IF(A462="","",IF(COUNTIFS('服务流水'!$A$6:$A$505,A462)&gt;1,"订单重复",IF(COUNTIFS('银行到账'!$A$6:$A$505,A462)&gt;1,"到账编号重复",IF(F462="未到账","待到账",IF(ABS(G462)&gt;0.01,"差额待核查","金额一致")))))</x:f>
      </x:c>
    </x:row>
    <x:row r="463">
      <x:c r="A463" s="2" t="str">
        <x:f>IF('服务流水'!A463="","",'服务流水'!A463)</x:f>
      </x:c>
      <x:c r="B463" s="5" t="str">
        <x:f>IF(A463="","",'服务流水'!B463)</x:f>
      </x:c>
      <x:c r="C463" s="15" t="str">
        <x:f>IF(A463="","",'服务流水'!K463)</x:f>
      </x:c>
      <x:c r="D463" s="15" t="str">
        <x:f>IF(A463="","",'服务流水'!I463)</x:f>
      </x:c>
      <x:c r="E463" s="15" t="str">
        <x:f>IF(A463="","",ROUND(C463-D463,2))</x:f>
      </x:c>
      <x:c r="F463" s="18" t="str">
        <x:f>IF(A463="","",IF(COUNTIFS('银行到账'!$A$6:$A$505,A463)=0,"未到账",SUMIFS('银行到账'!$C$6:$C$505,'银行到账'!$A$6:$A$505,A463)))</x:f>
      </x:c>
      <x:c r="G463" s="18" t="str">
        <x:f>IF(A463="","",IF(F463="未到账","n.a.",ROUND(F463-E463,2)))</x:f>
      </x:c>
      <x:c r="H463" s="2" t="str">
        <x:f>IF(A463="","",IF(COUNTIFS('服务流水'!$A$6:$A$505,A463)&gt;1,"订单重复",IF(COUNTIFS('银行到账'!$A$6:$A$505,A463)&gt;1,"到账编号重复",IF(F463="未到账","待到账",IF(ABS(G463)&gt;0.01,"差额待核查","金额一致")))))</x:f>
      </x:c>
    </x:row>
    <x:row r="464">
      <x:c r="A464" s="2" t="str">
        <x:f>IF('服务流水'!A464="","",'服务流水'!A464)</x:f>
      </x:c>
      <x:c r="B464" s="5" t="str">
        <x:f>IF(A464="","",'服务流水'!B464)</x:f>
      </x:c>
      <x:c r="C464" s="15" t="str">
        <x:f>IF(A464="","",'服务流水'!K464)</x:f>
      </x:c>
      <x:c r="D464" s="15" t="str">
        <x:f>IF(A464="","",'服务流水'!I464)</x:f>
      </x:c>
      <x:c r="E464" s="15" t="str">
        <x:f>IF(A464="","",ROUND(C464-D464,2))</x:f>
      </x:c>
      <x:c r="F464" s="18" t="str">
        <x:f>IF(A464="","",IF(COUNTIFS('银行到账'!$A$6:$A$505,A464)=0,"未到账",SUMIFS('银行到账'!$C$6:$C$505,'银行到账'!$A$6:$A$505,A464)))</x:f>
      </x:c>
      <x:c r="G464" s="18" t="str">
        <x:f>IF(A464="","",IF(F464="未到账","n.a.",ROUND(F464-E464,2)))</x:f>
      </x:c>
      <x:c r="H464" s="2" t="str">
        <x:f>IF(A464="","",IF(COUNTIFS('服务流水'!$A$6:$A$505,A464)&gt;1,"订单重复",IF(COUNTIFS('银行到账'!$A$6:$A$505,A464)&gt;1,"到账编号重复",IF(F464="未到账","待到账",IF(ABS(G464)&gt;0.01,"差额待核查","金额一致")))))</x:f>
      </x:c>
    </x:row>
    <x:row r="465">
      <x:c r="A465" s="2" t="str">
        <x:f>IF('服务流水'!A465="","",'服务流水'!A465)</x:f>
      </x:c>
      <x:c r="B465" s="5" t="str">
        <x:f>IF(A465="","",'服务流水'!B465)</x:f>
      </x:c>
      <x:c r="C465" s="15" t="str">
        <x:f>IF(A465="","",'服务流水'!K465)</x:f>
      </x:c>
      <x:c r="D465" s="15" t="str">
        <x:f>IF(A465="","",'服务流水'!I465)</x:f>
      </x:c>
      <x:c r="E465" s="15" t="str">
        <x:f>IF(A465="","",ROUND(C465-D465,2))</x:f>
      </x:c>
      <x:c r="F465" s="18" t="str">
        <x:f>IF(A465="","",IF(COUNTIFS('银行到账'!$A$6:$A$505,A465)=0,"未到账",SUMIFS('银行到账'!$C$6:$C$505,'银行到账'!$A$6:$A$505,A465)))</x:f>
      </x:c>
      <x:c r="G465" s="18" t="str">
        <x:f>IF(A465="","",IF(F465="未到账","n.a.",ROUND(F465-E465,2)))</x:f>
      </x:c>
      <x:c r="H465" s="2" t="str">
        <x:f>IF(A465="","",IF(COUNTIFS('服务流水'!$A$6:$A$505,A465)&gt;1,"订单重复",IF(COUNTIFS('银行到账'!$A$6:$A$505,A465)&gt;1,"到账编号重复",IF(F465="未到账","待到账",IF(ABS(G465)&gt;0.01,"差额待核查","金额一致")))))</x:f>
      </x:c>
    </x:row>
    <x:row r="466">
      <x:c r="A466" s="2" t="str">
        <x:f>IF('服务流水'!A466="","",'服务流水'!A466)</x:f>
      </x:c>
      <x:c r="B466" s="5" t="str">
        <x:f>IF(A466="","",'服务流水'!B466)</x:f>
      </x:c>
      <x:c r="C466" s="15" t="str">
        <x:f>IF(A466="","",'服务流水'!K466)</x:f>
      </x:c>
      <x:c r="D466" s="15" t="str">
        <x:f>IF(A466="","",'服务流水'!I466)</x:f>
      </x:c>
      <x:c r="E466" s="15" t="str">
        <x:f>IF(A466="","",ROUND(C466-D466,2))</x:f>
      </x:c>
      <x:c r="F466" s="18" t="str">
        <x:f>IF(A466="","",IF(COUNTIFS('银行到账'!$A$6:$A$505,A466)=0,"未到账",SUMIFS('银行到账'!$C$6:$C$505,'银行到账'!$A$6:$A$505,A466)))</x:f>
      </x:c>
      <x:c r="G466" s="18" t="str">
        <x:f>IF(A466="","",IF(F466="未到账","n.a.",ROUND(F466-E466,2)))</x:f>
      </x:c>
      <x:c r="H466" s="2" t="str">
        <x:f>IF(A466="","",IF(COUNTIFS('服务流水'!$A$6:$A$505,A466)&gt;1,"订单重复",IF(COUNTIFS('银行到账'!$A$6:$A$505,A466)&gt;1,"到账编号重复",IF(F466="未到账","待到账",IF(ABS(G466)&gt;0.01,"差额待核查","金额一致")))))</x:f>
      </x:c>
    </x:row>
    <x:row r="467">
      <x:c r="A467" s="2" t="str">
        <x:f>IF('服务流水'!A467="","",'服务流水'!A467)</x:f>
      </x:c>
      <x:c r="B467" s="5" t="str">
        <x:f>IF(A467="","",'服务流水'!B467)</x:f>
      </x:c>
      <x:c r="C467" s="15" t="str">
        <x:f>IF(A467="","",'服务流水'!K467)</x:f>
      </x:c>
      <x:c r="D467" s="15" t="str">
        <x:f>IF(A467="","",'服务流水'!I467)</x:f>
      </x:c>
      <x:c r="E467" s="15" t="str">
        <x:f>IF(A467="","",ROUND(C467-D467,2))</x:f>
      </x:c>
      <x:c r="F467" s="18" t="str">
        <x:f>IF(A467="","",IF(COUNTIFS('银行到账'!$A$6:$A$505,A467)=0,"未到账",SUMIFS('银行到账'!$C$6:$C$505,'银行到账'!$A$6:$A$505,A467)))</x:f>
      </x:c>
      <x:c r="G467" s="18" t="str">
        <x:f>IF(A467="","",IF(F467="未到账","n.a.",ROUND(F467-E467,2)))</x:f>
      </x:c>
      <x:c r="H467" s="2" t="str">
        <x:f>IF(A467="","",IF(COUNTIFS('服务流水'!$A$6:$A$505,A467)&gt;1,"订单重复",IF(COUNTIFS('银行到账'!$A$6:$A$505,A467)&gt;1,"到账编号重复",IF(F467="未到账","待到账",IF(ABS(G467)&gt;0.01,"差额待核查","金额一致")))))</x:f>
      </x:c>
    </x:row>
    <x:row r="468">
      <x:c r="A468" s="2" t="str">
        <x:f>IF('服务流水'!A468="","",'服务流水'!A468)</x:f>
      </x:c>
      <x:c r="B468" s="5" t="str">
        <x:f>IF(A468="","",'服务流水'!B468)</x:f>
      </x:c>
      <x:c r="C468" s="15" t="str">
        <x:f>IF(A468="","",'服务流水'!K468)</x:f>
      </x:c>
      <x:c r="D468" s="15" t="str">
        <x:f>IF(A468="","",'服务流水'!I468)</x:f>
      </x:c>
      <x:c r="E468" s="15" t="str">
        <x:f>IF(A468="","",ROUND(C468-D468,2))</x:f>
      </x:c>
      <x:c r="F468" s="18" t="str">
        <x:f>IF(A468="","",IF(COUNTIFS('银行到账'!$A$6:$A$505,A468)=0,"未到账",SUMIFS('银行到账'!$C$6:$C$505,'银行到账'!$A$6:$A$505,A468)))</x:f>
      </x:c>
      <x:c r="G468" s="18" t="str">
        <x:f>IF(A468="","",IF(F468="未到账","n.a.",ROUND(F468-E468,2)))</x:f>
      </x:c>
      <x:c r="H468" s="2" t="str">
        <x:f>IF(A468="","",IF(COUNTIFS('服务流水'!$A$6:$A$505,A468)&gt;1,"订单重复",IF(COUNTIFS('银行到账'!$A$6:$A$505,A468)&gt;1,"到账编号重复",IF(F468="未到账","待到账",IF(ABS(G468)&gt;0.01,"差额待核查","金额一致")))))</x:f>
      </x:c>
    </x:row>
    <x:row r="469">
      <x:c r="A469" s="2" t="str">
        <x:f>IF('服务流水'!A469="","",'服务流水'!A469)</x:f>
      </x:c>
      <x:c r="B469" s="5" t="str">
        <x:f>IF(A469="","",'服务流水'!B469)</x:f>
      </x:c>
      <x:c r="C469" s="15" t="str">
        <x:f>IF(A469="","",'服务流水'!K469)</x:f>
      </x:c>
      <x:c r="D469" s="15" t="str">
        <x:f>IF(A469="","",'服务流水'!I469)</x:f>
      </x:c>
      <x:c r="E469" s="15" t="str">
        <x:f>IF(A469="","",ROUND(C469-D469,2))</x:f>
      </x:c>
      <x:c r="F469" s="18" t="str">
        <x:f>IF(A469="","",IF(COUNTIFS('银行到账'!$A$6:$A$505,A469)=0,"未到账",SUMIFS('银行到账'!$C$6:$C$505,'银行到账'!$A$6:$A$505,A469)))</x:f>
      </x:c>
      <x:c r="G469" s="18" t="str">
        <x:f>IF(A469="","",IF(F469="未到账","n.a.",ROUND(F469-E469,2)))</x:f>
      </x:c>
      <x:c r="H469" s="2" t="str">
        <x:f>IF(A469="","",IF(COUNTIFS('服务流水'!$A$6:$A$505,A469)&gt;1,"订单重复",IF(COUNTIFS('银行到账'!$A$6:$A$505,A469)&gt;1,"到账编号重复",IF(F469="未到账","待到账",IF(ABS(G469)&gt;0.01,"差额待核查","金额一致")))))</x:f>
      </x:c>
    </x:row>
    <x:row r="470">
      <x:c r="A470" s="2" t="str">
        <x:f>IF('服务流水'!A470="","",'服务流水'!A470)</x:f>
      </x:c>
      <x:c r="B470" s="5" t="str">
        <x:f>IF(A470="","",'服务流水'!B470)</x:f>
      </x:c>
      <x:c r="C470" s="15" t="str">
        <x:f>IF(A470="","",'服务流水'!K470)</x:f>
      </x:c>
      <x:c r="D470" s="15" t="str">
        <x:f>IF(A470="","",'服务流水'!I470)</x:f>
      </x:c>
      <x:c r="E470" s="15" t="str">
        <x:f>IF(A470="","",ROUND(C470-D470,2))</x:f>
      </x:c>
      <x:c r="F470" s="18" t="str">
        <x:f>IF(A470="","",IF(COUNTIFS('银行到账'!$A$6:$A$505,A470)=0,"未到账",SUMIFS('银行到账'!$C$6:$C$505,'银行到账'!$A$6:$A$505,A470)))</x:f>
      </x:c>
      <x:c r="G470" s="18" t="str">
        <x:f>IF(A470="","",IF(F470="未到账","n.a.",ROUND(F470-E470,2)))</x:f>
      </x:c>
      <x:c r="H470" s="2" t="str">
        <x:f>IF(A470="","",IF(COUNTIFS('服务流水'!$A$6:$A$505,A470)&gt;1,"订单重复",IF(COUNTIFS('银行到账'!$A$6:$A$505,A470)&gt;1,"到账编号重复",IF(F470="未到账","待到账",IF(ABS(G470)&gt;0.01,"差额待核查","金额一致")))))</x:f>
      </x:c>
    </x:row>
    <x:row r="471">
      <x:c r="A471" s="2" t="str">
        <x:f>IF('服务流水'!A471="","",'服务流水'!A471)</x:f>
      </x:c>
      <x:c r="B471" s="5" t="str">
        <x:f>IF(A471="","",'服务流水'!B471)</x:f>
      </x:c>
      <x:c r="C471" s="15" t="str">
        <x:f>IF(A471="","",'服务流水'!K471)</x:f>
      </x:c>
      <x:c r="D471" s="15" t="str">
        <x:f>IF(A471="","",'服务流水'!I471)</x:f>
      </x:c>
      <x:c r="E471" s="15" t="str">
        <x:f>IF(A471="","",ROUND(C471-D471,2))</x:f>
      </x:c>
      <x:c r="F471" s="18" t="str">
        <x:f>IF(A471="","",IF(COUNTIFS('银行到账'!$A$6:$A$505,A471)=0,"未到账",SUMIFS('银行到账'!$C$6:$C$505,'银行到账'!$A$6:$A$505,A471)))</x:f>
      </x:c>
      <x:c r="G471" s="18" t="str">
        <x:f>IF(A471="","",IF(F471="未到账","n.a.",ROUND(F471-E471,2)))</x:f>
      </x:c>
      <x:c r="H471" s="2" t="str">
        <x:f>IF(A471="","",IF(COUNTIFS('服务流水'!$A$6:$A$505,A471)&gt;1,"订单重复",IF(COUNTIFS('银行到账'!$A$6:$A$505,A471)&gt;1,"到账编号重复",IF(F471="未到账","待到账",IF(ABS(G471)&gt;0.01,"差额待核查","金额一致")))))</x:f>
      </x:c>
    </x:row>
    <x:row r="472">
      <x:c r="A472" s="2" t="str">
        <x:f>IF('服务流水'!A472="","",'服务流水'!A472)</x:f>
      </x:c>
      <x:c r="B472" s="5" t="str">
        <x:f>IF(A472="","",'服务流水'!B472)</x:f>
      </x:c>
      <x:c r="C472" s="15" t="str">
        <x:f>IF(A472="","",'服务流水'!K472)</x:f>
      </x:c>
      <x:c r="D472" s="15" t="str">
        <x:f>IF(A472="","",'服务流水'!I472)</x:f>
      </x:c>
      <x:c r="E472" s="15" t="str">
        <x:f>IF(A472="","",ROUND(C472-D472,2))</x:f>
      </x:c>
      <x:c r="F472" s="18" t="str">
        <x:f>IF(A472="","",IF(COUNTIFS('银行到账'!$A$6:$A$505,A472)=0,"未到账",SUMIFS('银行到账'!$C$6:$C$505,'银行到账'!$A$6:$A$505,A472)))</x:f>
      </x:c>
      <x:c r="G472" s="18" t="str">
        <x:f>IF(A472="","",IF(F472="未到账","n.a.",ROUND(F472-E472,2)))</x:f>
      </x:c>
      <x:c r="H472" s="2" t="str">
        <x:f>IF(A472="","",IF(COUNTIFS('服务流水'!$A$6:$A$505,A472)&gt;1,"订单重复",IF(COUNTIFS('银行到账'!$A$6:$A$505,A472)&gt;1,"到账编号重复",IF(F472="未到账","待到账",IF(ABS(G472)&gt;0.01,"差额待核查","金额一致")))))</x:f>
      </x:c>
    </x:row>
    <x:row r="473">
      <x:c r="A473" s="2" t="str">
        <x:f>IF('服务流水'!A473="","",'服务流水'!A473)</x:f>
      </x:c>
      <x:c r="B473" s="5" t="str">
        <x:f>IF(A473="","",'服务流水'!B473)</x:f>
      </x:c>
      <x:c r="C473" s="15" t="str">
        <x:f>IF(A473="","",'服务流水'!K473)</x:f>
      </x:c>
      <x:c r="D473" s="15" t="str">
        <x:f>IF(A473="","",'服务流水'!I473)</x:f>
      </x:c>
      <x:c r="E473" s="15" t="str">
        <x:f>IF(A473="","",ROUND(C473-D473,2))</x:f>
      </x:c>
      <x:c r="F473" s="18" t="str">
        <x:f>IF(A473="","",IF(COUNTIFS('银行到账'!$A$6:$A$505,A473)=0,"未到账",SUMIFS('银行到账'!$C$6:$C$505,'银行到账'!$A$6:$A$505,A473)))</x:f>
      </x:c>
      <x:c r="G473" s="18" t="str">
        <x:f>IF(A473="","",IF(F473="未到账","n.a.",ROUND(F473-E473,2)))</x:f>
      </x:c>
      <x:c r="H473" s="2" t="str">
        <x:f>IF(A473="","",IF(COUNTIFS('服务流水'!$A$6:$A$505,A473)&gt;1,"订单重复",IF(COUNTIFS('银行到账'!$A$6:$A$505,A473)&gt;1,"到账编号重复",IF(F473="未到账","待到账",IF(ABS(G473)&gt;0.01,"差额待核查","金额一致")))))</x:f>
      </x:c>
    </x:row>
    <x:row r="474">
      <x:c r="A474" s="2" t="str">
        <x:f>IF('服务流水'!A474="","",'服务流水'!A474)</x:f>
      </x:c>
      <x:c r="B474" s="5" t="str">
        <x:f>IF(A474="","",'服务流水'!B474)</x:f>
      </x:c>
      <x:c r="C474" s="15" t="str">
        <x:f>IF(A474="","",'服务流水'!K474)</x:f>
      </x:c>
      <x:c r="D474" s="15" t="str">
        <x:f>IF(A474="","",'服务流水'!I474)</x:f>
      </x:c>
      <x:c r="E474" s="15" t="str">
        <x:f>IF(A474="","",ROUND(C474-D474,2))</x:f>
      </x:c>
      <x:c r="F474" s="18" t="str">
        <x:f>IF(A474="","",IF(COUNTIFS('银行到账'!$A$6:$A$505,A474)=0,"未到账",SUMIFS('银行到账'!$C$6:$C$505,'银行到账'!$A$6:$A$505,A474)))</x:f>
      </x:c>
      <x:c r="G474" s="18" t="str">
        <x:f>IF(A474="","",IF(F474="未到账","n.a.",ROUND(F474-E474,2)))</x:f>
      </x:c>
      <x:c r="H474" s="2" t="str">
        <x:f>IF(A474="","",IF(COUNTIFS('服务流水'!$A$6:$A$505,A474)&gt;1,"订单重复",IF(COUNTIFS('银行到账'!$A$6:$A$505,A474)&gt;1,"到账编号重复",IF(F474="未到账","待到账",IF(ABS(G474)&gt;0.01,"差额待核查","金额一致")))))</x:f>
      </x:c>
    </x:row>
    <x:row r="475">
      <x:c r="A475" s="2" t="str">
        <x:f>IF('服务流水'!A475="","",'服务流水'!A475)</x:f>
      </x:c>
      <x:c r="B475" s="5" t="str">
        <x:f>IF(A475="","",'服务流水'!B475)</x:f>
      </x:c>
      <x:c r="C475" s="15" t="str">
        <x:f>IF(A475="","",'服务流水'!K475)</x:f>
      </x:c>
      <x:c r="D475" s="15" t="str">
        <x:f>IF(A475="","",'服务流水'!I475)</x:f>
      </x:c>
      <x:c r="E475" s="15" t="str">
        <x:f>IF(A475="","",ROUND(C475-D475,2))</x:f>
      </x:c>
      <x:c r="F475" s="18" t="str">
        <x:f>IF(A475="","",IF(COUNTIFS('银行到账'!$A$6:$A$505,A475)=0,"未到账",SUMIFS('银行到账'!$C$6:$C$505,'银行到账'!$A$6:$A$505,A475)))</x:f>
      </x:c>
      <x:c r="G475" s="18" t="str">
        <x:f>IF(A475="","",IF(F475="未到账","n.a.",ROUND(F475-E475,2)))</x:f>
      </x:c>
      <x:c r="H475" s="2" t="str">
        <x:f>IF(A475="","",IF(COUNTIFS('服务流水'!$A$6:$A$505,A475)&gt;1,"订单重复",IF(COUNTIFS('银行到账'!$A$6:$A$505,A475)&gt;1,"到账编号重复",IF(F475="未到账","待到账",IF(ABS(G475)&gt;0.01,"差额待核查","金额一致")))))</x:f>
      </x:c>
    </x:row>
    <x:row r="476">
      <x:c r="A476" s="2" t="str">
        <x:f>IF('服务流水'!A476="","",'服务流水'!A476)</x:f>
      </x:c>
      <x:c r="B476" s="5" t="str">
        <x:f>IF(A476="","",'服务流水'!B476)</x:f>
      </x:c>
      <x:c r="C476" s="15" t="str">
        <x:f>IF(A476="","",'服务流水'!K476)</x:f>
      </x:c>
      <x:c r="D476" s="15" t="str">
        <x:f>IF(A476="","",'服务流水'!I476)</x:f>
      </x:c>
      <x:c r="E476" s="15" t="str">
        <x:f>IF(A476="","",ROUND(C476-D476,2))</x:f>
      </x:c>
      <x:c r="F476" s="18" t="str">
        <x:f>IF(A476="","",IF(COUNTIFS('银行到账'!$A$6:$A$505,A476)=0,"未到账",SUMIFS('银行到账'!$C$6:$C$505,'银行到账'!$A$6:$A$505,A476)))</x:f>
      </x:c>
      <x:c r="G476" s="18" t="str">
        <x:f>IF(A476="","",IF(F476="未到账","n.a.",ROUND(F476-E476,2)))</x:f>
      </x:c>
      <x:c r="H476" s="2" t="str">
        <x:f>IF(A476="","",IF(COUNTIFS('服务流水'!$A$6:$A$505,A476)&gt;1,"订单重复",IF(COUNTIFS('银行到账'!$A$6:$A$505,A476)&gt;1,"到账编号重复",IF(F476="未到账","待到账",IF(ABS(G476)&gt;0.01,"差额待核查","金额一致")))))</x:f>
      </x:c>
    </x:row>
    <x:row r="477">
      <x:c r="A477" s="2" t="str">
        <x:f>IF('服务流水'!A477="","",'服务流水'!A477)</x:f>
      </x:c>
      <x:c r="B477" s="5" t="str">
        <x:f>IF(A477="","",'服务流水'!B477)</x:f>
      </x:c>
      <x:c r="C477" s="15" t="str">
        <x:f>IF(A477="","",'服务流水'!K477)</x:f>
      </x:c>
      <x:c r="D477" s="15" t="str">
        <x:f>IF(A477="","",'服务流水'!I477)</x:f>
      </x:c>
      <x:c r="E477" s="15" t="str">
        <x:f>IF(A477="","",ROUND(C477-D477,2))</x:f>
      </x:c>
      <x:c r="F477" s="18" t="str">
        <x:f>IF(A477="","",IF(COUNTIFS('银行到账'!$A$6:$A$505,A477)=0,"未到账",SUMIFS('银行到账'!$C$6:$C$505,'银行到账'!$A$6:$A$505,A477)))</x:f>
      </x:c>
      <x:c r="G477" s="18" t="str">
        <x:f>IF(A477="","",IF(F477="未到账","n.a.",ROUND(F477-E477,2)))</x:f>
      </x:c>
      <x:c r="H477" s="2" t="str">
        <x:f>IF(A477="","",IF(COUNTIFS('服务流水'!$A$6:$A$505,A477)&gt;1,"订单重复",IF(COUNTIFS('银行到账'!$A$6:$A$505,A477)&gt;1,"到账编号重复",IF(F477="未到账","待到账",IF(ABS(G477)&gt;0.01,"差额待核查","金额一致")))))</x:f>
      </x:c>
    </x:row>
    <x:row r="478">
      <x:c r="A478" s="2" t="str">
        <x:f>IF('服务流水'!A478="","",'服务流水'!A478)</x:f>
      </x:c>
      <x:c r="B478" s="5" t="str">
        <x:f>IF(A478="","",'服务流水'!B478)</x:f>
      </x:c>
      <x:c r="C478" s="15" t="str">
        <x:f>IF(A478="","",'服务流水'!K478)</x:f>
      </x:c>
      <x:c r="D478" s="15" t="str">
        <x:f>IF(A478="","",'服务流水'!I478)</x:f>
      </x:c>
      <x:c r="E478" s="15" t="str">
        <x:f>IF(A478="","",ROUND(C478-D478,2))</x:f>
      </x:c>
      <x:c r="F478" s="18" t="str">
        <x:f>IF(A478="","",IF(COUNTIFS('银行到账'!$A$6:$A$505,A478)=0,"未到账",SUMIFS('银行到账'!$C$6:$C$505,'银行到账'!$A$6:$A$505,A478)))</x:f>
      </x:c>
      <x:c r="G478" s="18" t="str">
        <x:f>IF(A478="","",IF(F478="未到账","n.a.",ROUND(F478-E478,2)))</x:f>
      </x:c>
      <x:c r="H478" s="2" t="str">
        <x:f>IF(A478="","",IF(COUNTIFS('服务流水'!$A$6:$A$505,A478)&gt;1,"订单重复",IF(COUNTIFS('银行到账'!$A$6:$A$505,A478)&gt;1,"到账编号重复",IF(F478="未到账","待到账",IF(ABS(G478)&gt;0.01,"差额待核查","金额一致")))))</x:f>
      </x:c>
    </x:row>
    <x:row r="479">
      <x:c r="A479" s="2" t="str">
        <x:f>IF('服务流水'!A479="","",'服务流水'!A479)</x:f>
      </x:c>
      <x:c r="B479" s="5" t="str">
        <x:f>IF(A479="","",'服务流水'!B479)</x:f>
      </x:c>
      <x:c r="C479" s="15" t="str">
        <x:f>IF(A479="","",'服务流水'!K479)</x:f>
      </x:c>
      <x:c r="D479" s="15" t="str">
        <x:f>IF(A479="","",'服务流水'!I479)</x:f>
      </x:c>
      <x:c r="E479" s="15" t="str">
        <x:f>IF(A479="","",ROUND(C479-D479,2))</x:f>
      </x:c>
      <x:c r="F479" s="18" t="str">
        <x:f>IF(A479="","",IF(COUNTIFS('银行到账'!$A$6:$A$505,A479)=0,"未到账",SUMIFS('银行到账'!$C$6:$C$505,'银行到账'!$A$6:$A$505,A479)))</x:f>
      </x:c>
      <x:c r="G479" s="18" t="str">
        <x:f>IF(A479="","",IF(F479="未到账","n.a.",ROUND(F479-E479,2)))</x:f>
      </x:c>
      <x:c r="H479" s="2" t="str">
        <x:f>IF(A479="","",IF(COUNTIFS('服务流水'!$A$6:$A$505,A479)&gt;1,"订单重复",IF(COUNTIFS('银行到账'!$A$6:$A$505,A479)&gt;1,"到账编号重复",IF(F479="未到账","待到账",IF(ABS(G479)&gt;0.01,"差额待核查","金额一致")))))</x:f>
      </x:c>
    </x:row>
    <x:row r="480">
      <x:c r="A480" s="2" t="str">
        <x:f>IF('服务流水'!A480="","",'服务流水'!A480)</x:f>
      </x:c>
      <x:c r="B480" s="5" t="str">
        <x:f>IF(A480="","",'服务流水'!B480)</x:f>
      </x:c>
      <x:c r="C480" s="15" t="str">
        <x:f>IF(A480="","",'服务流水'!K480)</x:f>
      </x:c>
      <x:c r="D480" s="15" t="str">
        <x:f>IF(A480="","",'服务流水'!I480)</x:f>
      </x:c>
      <x:c r="E480" s="15" t="str">
        <x:f>IF(A480="","",ROUND(C480-D480,2))</x:f>
      </x:c>
      <x:c r="F480" s="18" t="str">
        <x:f>IF(A480="","",IF(COUNTIFS('银行到账'!$A$6:$A$505,A480)=0,"未到账",SUMIFS('银行到账'!$C$6:$C$505,'银行到账'!$A$6:$A$505,A480)))</x:f>
      </x:c>
      <x:c r="G480" s="18" t="str">
        <x:f>IF(A480="","",IF(F480="未到账","n.a.",ROUND(F480-E480,2)))</x:f>
      </x:c>
      <x:c r="H480" s="2" t="str">
        <x:f>IF(A480="","",IF(COUNTIFS('服务流水'!$A$6:$A$505,A480)&gt;1,"订单重复",IF(COUNTIFS('银行到账'!$A$6:$A$505,A480)&gt;1,"到账编号重复",IF(F480="未到账","待到账",IF(ABS(G480)&gt;0.01,"差额待核查","金额一致")))))</x:f>
      </x:c>
    </x:row>
    <x:row r="481">
      <x:c r="A481" s="2" t="str">
        <x:f>IF('服务流水'!A481="","",'服务流水'!A481)</x:f>
      </x:c>
      <x:c r="B481" s="5" t="str">
        <x:f>IF(A481="","",'服务流水'!B481)</x:f>
      </x:c>
      <x:c r="C481" s="15" t="str">
        <x:f>IF(A481="","",'服务流水'!K481)</x:f>
      </x:c>
      <x:c r="D481" s="15" t="str">
        <x:f>IF(A481="","",'服务流水'!I481)</x:f>
      </x:c>
      <x:c r="E481" s="15" t="str">
        <x:f>IF(A481="","",ROUND(C481-D481,2))</x:f>
      </x:c>
      <x:c r="F481" s="18" t="str">
        <x:f>IF(A481="","",IF(COUNTIFS('银行到账'!$A$6:$A$505,A481)=0,"未到账",SUMIFS('银行到账'!$C$6:$C$505,'银行到账'!$A$6:$A$505,A481)))</x:f>
      </x:c>
      <x:c r="G481" s="18" t="str">
        <x:f>IF(A481="","",IF(F481="未到账","n.a.",ROUND(F481-E481,2)))</x:f>
      </x:c>
      <x:c r="H481" s="2" t="str">
        <x:f>IF(A481="","",IF(COUNTIFS('服务流水'!$A$6:$A$505,A481)&gt;1,"订单重复",IF(COUNTIFS('银行到账'!$A$6:$A$505,A481)&gt;1,"到账编号重复",IF(F481="未到账","待到账",IF(ABS(G481)&gt;0.01,"差额待核查","金额一致")))))</x:f>
      </x:c>
    </x:row>
    <x:row r="482">
      <x:c r="A482" s="2" t="str">
        <x:f>IF('服务流水'!A482="","",'服务流水'!A482)</x:f>
      </x:c>
      <x:c r="B482" s="5" t="str">
        <x:f>IF(A482="","",'服务流水'!B482)</x:f>
      </x:c>
      <x:c r="C482" s="15" t="str">
        <x:f>IF(A482="","",'服务流水'!K482)</x:f>
      </x:c>
      <x:c r="D482" s="15" t="str">
        <x:f>IF(A482="","",'服务流水'!I482)</x:f>
      </x:c>
      <x:c r="E482" s="15" t="str">
        <x:f>IF(A482="","",ROUND(C482-D482,2))</x:f>
      </x:c>
      <x:c r="F482" s="18" t="str">
        <x:f>IF(A482="","",IF(COUNTIFS('银行到账'!$A$6:$A$505,A482)=0,"未到账",SUMIFS('银行到账'!$C$6:$C$505,'银行到账'!$A$6:$A$505,A482)))</x:f>
      </x:c>
      <x:c r="G482" s="18" t="str">
        <x:f>IF(A482="","",IF(F482="未到账","n.a.",ROUND(F482-E482,2)))</x:f>
      </x:c>
      <x:c r="H482" s="2" t="str">
        <x:f>IF(A482="","",IF(COUNTIFS('服务流水'!$A$6:$A$505,A482)&gt;1,"订单重复",IF(COUNTIFS('银行到账'!$A$6:$A$505,A482)&gt;1,"到账编号重复",IF(F482="未到账","待到账",IF(ABS(G482)&gt;0.01,"差额待核查","金额一致")))))</x:f>
      </x:c>
    </x:row>
    <x:row r="483">
      <x:c r="A483" s="2" t="str">
        <x:f>IF('服务流水'!A483="","",'服务流水'!A483)</x:f>
      </x:c>
      <x:c r="B483" s="5" t="str">
        <x:f>IF(A483="","",'服务流水'!B483)</x:f>
      </x:c>
      <x:c r="C483" s="15" t="str">
        <x:f>IF(A483="","",'服务流水'!K483)</x:f>
      </x:c>
      <x:c r="D483" s="15" t="str">
        <x:f>IF(A483="","",'服务流水'!I483)</x:f>
      </x:c>
      <x:c r="E483" s="15" t="str">
        <x:f>IF(A483="","",ROUND(C483-D483,2))</x:f>
      </x:c>
      <x:c r="F483" s="18" t="str">
        <x:f>IF(A483="","",IF(COUNTIFS('银行到账'!$A$6:$A$505,A483)=0,"未到账",SUMIFS('银行到账'!$C$6:$C$505,'银行到账'!$A$6:$A$505,A483)))</x:f>
      </x:c>
      <x:c r="G483" s="18" t="str">
        <x:f>IF(A483="","",IF(F483="未到账","n.a.",ROUND(F483-E483,2)))</x:f>
      </x:c>
      <x:c r="H483" s="2" t="str">
        <x:f>IF(A483="","",IF(COUNTIFS('服务流水'!$A$6:$A$505,A483)&gt;1,"订单重复",IF(COUNTIFS('银行到账'!$A$6:$A$505,A483)&gt;1,"到账编号重复",IF(F483="未到账","待到账",IF(ABS(G483)&gt;0.01,"差额待核查","金额一致")))))</x:f>
      </x:c>
    </x:row>
    <x:row r="484">
      <x:c r="A484" s="2" t="str">
        <x:f>IF('服务流水'!A484="","",'服务流水'!A484)</x:f>
      </x:c>
      <x:c r="B484" s="5" t="str">
        <x:f>IF(A484="","",'服务流水'!B484)</x:f>
      </x:c>
      <x:c r="C484" s="15" t="str">
        <x:f>IF(A484="","",'服务流水'!K484)</x:f>
      </x:c>
      <x:c r="D484" s="15" t="str">
        <x:f>IF(A484="","",'服务流水'!I484)</x:f>
      </x:c>
      <x:c r="E484" s="15" t="str">
        <x:f>IF(A484="","",ROUND(C484-D484,2))</x:f>
      </x:c>
      <x:c r="F484" s="18" t="str">
        <x:f>IF(A484="","",IF(COUNTIFS('银行到账'!$A$6:$A$505,A484)=0,"未到账",SUMIFS('银行到账'!$C$6:$C$505,'银行到账'!$A$6:$A$505,A484)))</x:f>
      </x:c>
      <x:c r="G484" s="18" t="str">
        <x:f>IF(A484="","",IF(F484="未到账","n.a.",ROUND(F484-E484,2)))</x:f>
      </x:c>
      <x:c r="H484" s="2" t="str">
        <x:f>IF(A484="","",IF(COUNTIFS('服务流水'!$A$6:$A$505,A484)&gt;1,"订单重复",IF(COUNTIFS('银行到账'!$A$6:$A$505,A484)&gt;1,"到账编号重复",IF(F484="未到账","待到账",IF(ABS(G484)&gt;0.01,"差额待核查","金额一致")))))</x:f>
      </x:c>
    </x:row>
    <x:row r="485">
      <x:c r="A485" s="2" t="str">
        <x:f>IF('服务流水'!A485="","",'服务流水'!A485)</x:f>
      </x:c>
      <x:c r="B485" s="5" t="str">
        <x:f>IF(A485="","",'服务流水'!B485)</x:f>
      </x:c>
      <x:c r="C485" s="15" t="str">
        <x:f>IF(A485="","",'服务流水'!K485)</x:f>
      </x:c>
      <x:c r="D485" s="15" t="str">
        <x:f>IF(A485="","",'服务流水'!I485)</x:f>
      </x:c>
      <x:c r="E485" s="15" t="str">
        <x:f>IF(A485="","",ROUND(C485-D485,2))</x:f>
      </x:c>
      <x:c r="F485" s="18" t="str">
        <x:f>IF(A485="","",IF(COUNTIFS('银行到账'!$A$6:$A$505,A485)=0,"未到账",SUMIFS('银行到账'!$C$6:$C$505,'银行到账'!$A$6:$A$505,A485)))</x:f>
      </x:c>
      <x:c r="G485" s="18" t="str">
        <x:f>IF(A485="","",IF(F485="未到账","n.a.",ROUND(F485-E485,2)))</x:f>
      </x:c>
      <x:c r="H485" s="2" t="str">
        <x:f>IF(A485="","",IF(COUNTIFS('服务流水'!$A$6:$A$505,A485)&gt;1,"订单重复",IF(COUNTIFS('银行到账'!$A$6:$A$505,A485)&gt;1,"到账编号重复",IF(F485="未到账","待到账",IF(ABS(G485)&gt;0.01,"差额待核查","金额一致")))))</x:f>
      </x:c>
    </x:row>
    <x:row r="486">
      <x:c r="A486" s="2" t="str">
        <x:f>IF('服务流水'!A486="","",'服务流水'!A486)</x:f>
      </x:c>
      <x:c r="B486" s="5" t="str">
        <x:f>IF(A486="","",'服务流水'!B486)</x:f>
      </x:c>
      <x:c r="C486" s="15" t="str">
        <x:f>IF(A486="","",'服务流水'!K486)</x:f>
      </x:c>
      <x:c r="D486" s="15" t="str">
        <x:f>IF(A486="","",'服务流水'!I486)</x:f>
      </x:c>
      <x:c r="E486" s="15" t="str">
        <x:f>IF(A486="","",ROUND(C486-D486,2))</x:f>
      </x:c>
      <x:c r="F486" s="18" t="str">
        <x:f>IF(A486="","",IF(COUNTIFS('银行到账'!$A$6:$A$505,A486)=0,"未到账",SUMIFS('银行到账'!$C$6:$C$505,'银行到账'!$A$6:$A$505,A486)))</x:f>
      </x:c>
      <x:c r="G486" s="18" t="str">
        <x:f>IF(A486="","",IF(F486="未到账","n.a.",ROUND(F486-E486,2)))</x:f>
      </x:c>
      <x:c r="H486" s="2" t="str">
        <x:f>IF(A486="","",IF(COUNTIFS('服务流水'!$A$6:$A$505,A486)&gt;1,"订单重复",IF(COUNTIFS('银行到账'!$A$6:$A$505,A486)&gt;1,"到账编号重复",IF(F486="未到账","待到账",IF(ABS(G486)&gt;0.01,"差额待核查","金额一致")))))</x:f>
      </x:c>
    </x:row>
    <x:row r="487">
      <x:c r="A487" s="2" t="str">
        <x:f>IF('服务流水'!A487="","",'服务流水'!A487)</x:f>
      </x:c>
      <x:c r="B487" s="5" t="str">
        <x:f>IF(A487="","",'服务流水'!B487)</x:f>
      </x:c>
      <x:c r="C487" s="15" t="str">
        <x:f>IF(A487="","",'服务流水'!K487)</x:f>
      </x:c>
      <x:c r="D487" s="15" t="str">
        <x:f>IF(A487="","",'服务流水'!I487)</x:f>
      </x:c>
      <x:c r="E487" s="15" t="str">
        <x:f>IF(A487="","",ROUND(C487-D487,2))</x:f>
      </x:c>
      <x:c r="F487" s="18" t="str">
        <x:f>IF(A487="","",IF(COUNTIFS('银行到账'!$A$6:$A$505,A487)=0,"未到账",SUMIFS('银行到账'!$C$6:$C$505,'银行到账'!$A$6:$A$505,A487)))</x:f>
      </x:c>
      <x:c r="G487" s="18" t="str">
        <x:f>IF(A487="","",IF(F487="未到账","n.a.",ROUND(F487-E487,2)))</x:f>
      </x:c>
      <x:c r="H487" s="2" t="str">
        <x:f>IF(A487="","",IF(COUNTIFS('服务流水'!$A$6:$A$505,A487)&gt;1,"订单重复",IF(COUNTIFS('银行到账'!$A$6:$A$505,A487)&gt;1,"到账编号重复",IF(F487="未到账","待到账",IF(ABS(G487)&gt;0.01,"差额待核查","金额一致")))))</x:f>
      </x:c>
    </x:row>
    <x:row r="488">
      <x:c r="A488" s="2" t="str">
        <x:f>IF('服务流水'!A488="","",'服务流水'!A488)</x:f>
      </x:c>
      <x:c r="B488" s="5" t="str">
        <x:f>IF(A488="","",'服务流水'!B488)</x:f>
      </x:c>
      <x:c r="C488" s="15" t="str">
        <x:f>IF(A488="","",'服务流水'!K488)</x:f>
      </x:c>
      <x:c r="D488" s="15" t="str">
        <x:f>IF(A488="","",'服务流水'!I488)</x:f>
      </x:c>
      <x:c r="E488" s="15" t="str">
        <x:f>IF(A488="","",ROUND(C488-D488,2))</x:f>
      </x:c>
      <x:c r="F488" s="18" t="str">
        <x:f>IF(A488="","",IF(COUNTIFS('银行到账'!$A$6:$A$505,A488)=0,"未到账",SUMIFS('银行到账'!$C$6:$C$505,'银行到账'!$A$6:$A$505,A488)))</x:f>
      </x:c>
      <x:c r="G488" s="18" t="str">
        <x:f>IF(A488="","",IF(F488="未到账","n.a.",ROUND(F488-E488,2)))</x:f>
      </x:c>
      <x:c r="H488" s="2" t="str">
        <x:f>IF(A488="","",IF(COUNTIFS('服务流水'!$A$6:$A$505,A488)&gt;1,"订单重复",IF(COUNTIFS('银行到账'!$A$6:$A$505,A488)&gt;1,"到账编号重复",IF(F488="未到账","待到账",IF(ABS(G488)&gt;0.01,"差额待核查","金额一致")))))</x:f>
      </x:c>
    </x:row>
    <x:row r="489">
      <x:c r="A489" s="2" t="str">
        <x:f>IF('服务流水'!A489="","",'服务流水'!A489)</x:f>
      </x:c>
      <x:c r="B489" s="5" t="str">
        <x:f>IF(A489="","",'服务流水'!B489)</x:f>
      </x:c>
      <x:c r="C489" s="15" t="str">
        <x:f>IF(A489="","",'服务流水'!K489)</x:f>
      </x:c>
      <x:c r="D489" s="15" t="str">
        <x:f>IF(A489="","",'服务流水'!I489)</x:f>
      </x:c>
      <x:c r="E489" s="15" t="str">
        <x:f>IF(A489="","",ROUND(C489-D489,2))</x:f>
      </x:c>
      <x:c r="F489" s="18" t="str">
        <x:f>IF(A489="","",IF(COUNTIFS('银行到账'!$A$6:$A$505,A489)=0,"未到账",SUMIFS('银行到账'!$C$6:$C$505,'银行到账'!$A$6:$A$505,A489)))</x:f>
      </x:c>
      <x:c r="G489" s="18" t="str">
        <x:f>IF(A489="","",IF(F489="未到账","n.a.",ROUND(F489-E489,2)))</x:f>
      </x:c>
      <x:c r="H489" s="2" t="str">
        <x:f>IF(A489="","",IF(COUNTIFS('服务流水'!$A$6:$A$505,A489)&gt;1,"订单重复",IF(COUNTIFS('银行到账'!$A$6:$A$505,A489)&gt;1,"到账编号重复",IF(F489="未到账","待到账",IF(ABS(G489)&gt;0.01,"差额待核查","金额一致")))))</x:f>
      </x:c>
    </x:row>
    <x:row r="490">
      <x:c r="A490" s="2" t="str">
        <x:f>IF('服务流水'!A490="","",'服务流水'!A490)</x:f>
      </x:c>
      <x:c r="B490" s="5" t="str">
        <x:f>IF(A490="","",'服务流水'!B490)</x:f>
      </x:c>
      <x:c r="C490" s="15" t="str">
        <x:f>IF(A490="","",'服务流水'!K490)</x:f>
      </x:c>
      <x:c r="D490" s="15" t="str">
        <x:f>IF(A490="","",'服务流水'!I490)</x:f>
      </x:c>
      <x:c r="E490" s="15" t="str">
        <x:f>IF(A490="","",ROUND(C490-D490,2))</x:f>
      </x:c>
      <x:c r="F490" s="18" t="str">
        <x:f>IF(A490="","",IF(COUNTIFS('银行到账'!$A$6:$A$505,A490)=0,"未到账",SUMIFS('银行到账'!$C$6:$C$505,'银行到账'!$A$6:$A$505,A490)))</x:f>
      </x:c>
      <x:c r="G490" s="18" t="str">
        <x:f>IF(A490="","",IF(F490="未到账","n.a.",ROUND(F490-E490,2)))</x:f>
      </x:c>
      <x:c r="H490" s="2" t="str">
        <x:f>IF(A490="","",IF(COUNTIFS('服务流水'!$A$6:$A$505,A490)&gt;1,"订单重复",IF(COUNTIFS('银行到账'!$A$6:$A$505,A490)&gt;1,"到账编号重复",IF(F490="未到账","待到账",IF(ABS(G490)&gt;0.01,"差额待核查","金额一致")))))</x:f>
      </x:c>
    </x:row>
    <x:row r="491">
      <x:c r="A491" s="2" t="str">
        <x:f>IF('服务流水'!A491="","",'服务流水'!A491)</x:f>
      </x:c>
      <x:c r="B491" s="5" t="str">
        <x:f>IF(A491="","",'服务流水'!B491)</x:f>
      </x:c>
      <x:c r="C491" s="15" t="str">
        <x:f>IF(A491="","",'服务流水'!K491)</x:f>
      </x:c>
      <x:c r="D491" s="15" t="str">
        <x:f>IF(A491="","",'服务流水'!I491)</x:f>
      </x:c>
      <x:c r="E491" s="15" t="str">
        <x:f>IF(A491="","",ROUND(C491-D491,2))</x:f>
      </x:c>
      <x:c r="F491" s="18" t="str">
        <x:f>IF(A491="","",IF(COUNTIFS('银行到账'!$A$6:$A$505,A491)=0,"未到账",SUMIFS('银行到账'!$C$6:$C$505,'银行到账'!$A$6:$A$505,A491)))</x:f>
      </x:c>
      <x:c r="G491" s="18" t="str">
        <x:f>IF(A491="","",IF(F491="未到账","n.a.",ROUND(F491-E491,2)))</x:f>
      </x:c>
      <x:c r="H491" s="2" t="str">
        <x:f>IF(A491="","",IF(COUNTIFS('服务流水'!$A$6:$A$505,A491)&gt;1,"订单重复",IF(COUNTIFS('银行到账'!$A$6:$A$505,A491)&gt;1,"到账编号重复",IF(F491="未到账","待到账",IF(ABS(G491)&gt;0.01,"差额待核查","金额一致")))))</x:f>
      </x:c>
    </x:row>
    <x:row r="492">
      <x:c r="A492" s="2" t="str">
        <x:f>IF('服务流水'!A492="","",'服务流水'!A492)</x:f>
      </x:c>
      <x:c r="B492" s="5" t="str">
        <x:f>IF(A492="","",'服务流水'!B492)</x:f>
      </x:c>
      <x:c r="C492" s="15" t="str">
        <x:f>IF(A492="","",'服务流水'!K492)</x:f>
      </x:c>
      <x:c r="D492" s="15" t="str">
        <x:f>IF(A492="","",'服务流水'!I492)</x:f>
      </x:c>
      <x:c r="E492" s="15" t="str">
        <x:f>IF(A492="","",ROUND(C492-D492,2))</x:f>
      </x:c>
      <x:c r="F492" s="18" t="str">
        <x:f>IF(A492="","",IF(COUNTIFS('银行到账'!$A$6:$A$505,A492)=0,"未到账",SUMIFS('银行到账'!$C$6:$C$505,'银行到账'!$A$6:$A$505,A492)))</x:f>
      </x:c>
      <x:c r="G492" s="18" t="str">
        <x:f>IF(A492="","",IF(F492="未到账","n.a.",ROUND(F492-E492,2)))</x:f>
      </x:c>
      <x:c r="H492" s="2" t="str">
        <x:f>IF(A492="","",IF(COUNTIFS('服务流水'!$A$6:$A$505,A492)&gt;1,"订单重复",IF(COUNTIFS('银行到账'!$A$6:$A$505,A492)&gt;1,"到账编号重复",IF(F492="未到账","待到账",IF(ABS(G492)&gt;0.01,"差额待核查","金额一致")))))</x:f>
      </x:c>
    </x:row>
    <x:row r="493">
      <x:c r="A493" s="2" t="str">
        <x:f>IF('服务流水'!A493="","",'服务流水'!A493)</x:f>
      </x:c>
      <x:c r="B493" s="5" t="str">
        <x:f>IF(A493="","",'服务流水'!B493)</x:f>
      </x:c>
      <x:c r="C493" s="15" t="str">
        <x:f>IF(A493="","",'服务流水'!K493)</x:f>
      </x:c>
      <x:c r="D493" s="15" t="str">
        <x:f>IF(A493="","",'服务流水'!I493)</x:f>
      </x:c>
      <x:c r="E493" s="15" t="str">
        <x:f>IF(A493="","",ROUND(C493-D493,2))</x:f>
      </x:c>
      <x:c r="F493" s="18" t="str">
        <x:f>IF(A493="","",IF(COUNTIFS('银行到账'!$A$6:$A$505,A493)=0,"未到账",SUMIFS('银行到账'!$C$6:$C$505,'银行到账'!$A$6:$A$505,A493)))</x:f>
      </x:c>
      <x:c r="G493" s="18" t="str">
        <x:f>IF(A493="","",IF(F493="未到账","n.a.",ROUND(F493-E493,2)))</x:f>
      </x:c>
      <x:c r="H493" s="2" t="str">
        <x:f>IF(A493="","",IF(COUNTIFS('服务流水'!$A$6:$A$505,A493)&gt;1,"订单重复",IF(COUNTIFS('银行到账'!$A$6:$A$505,A493)&gt;1,"到账编号重复",IF(F493="未到账","待到账",IF(ABS(G493)&gt;0.01,"差额待核查","金额一致")))))</x:f>
      </x:c>
    </x:row>
    <x:row r="494">
      <x:c r="A494" s="2" t="str">
        <x:f>IF('服务流水'!A494="","",'服务流水'!A494)</x:f>
      </x:c>
      <x:c r="B494" s="5" t="str">
        <x:f>IF(A494="","",'服务流水'!B494)</x:f>
      </x:c>
      <x:c r="C494" s="15" t="str">
        <x:f>IF(A494="","",'服务流水'!K494)</x:f>
      </x:c>
      <x:c r="D494" s="15" t="str">
        <x:f>IF(A494="","",'服务流水'!I494)</x:f>
      </x:c>
      <x:c r="E494" s="15" t="str">
        <x:f>IF(A494="","",ROUND(C494-D494,2))</x:f>
      </x:c>
      <x:c r="F494" s="18" t="str">
        <x:f>IF(A494="","",IF(COUNTIFS('银行到账'!$A$6:$A$505,A494)=0,"未到账",SUMIFS('银行到账'!$C$6:$C$505,'银行到账'!$A$6:$A$505,A494)))</x:f>
      </x:c>
      <x:c r="G494" s="18" t="str">
        <x:f>IF(A494="","",IF(F494="未到账","n.a.",ROUND(F494-E494,2)))</x:f>
      </x:c>
      <x:c r="H494" s="2" t="str">
        <x:f>IF(A494="","",IF(COUNTIFS('服务流水'!$A$6:$A$505,A494)&gt;1,"订单重复",IF(COUNTIFS('银行到账'!$A$6:$A$505,A494)&gt;1,"到账编号重复",IF(F494="未到账","待到账",IF(ABS(G494)&gt;0.01,"差额待核查","金额一致")))))</x:f>
      </x:c>
    </x:row>
    <x:row r="495">
      <x:c r="A495" s="2" t="str">
        <x:f>IF('服务流水'!A495="","",'服务流水'!A495)</x:f>
      </x:c>
      <x:c r="B495" s="5" t="str">
        <x:f>IF(A495="","",'服务流水'!B495)</x:f>
      </x:c>
      <x:c r="C495" s="15" t="str">
        <x:f>IF(A495="","",'服务流水'!K495)</x:f>
      </x:c>
      <x:c r="D495" s="15" t="str">
        <x:f>IF(A495="","",'服务流水'!I495)</x:f>
      </x:c>
      <x:c r="E495" s="15" t="str">
        <x:f>IF(A495="","",ROUND(C495-D495,2))</x:f>
      </x:c>
      <x:c r="F495" s="18" t="str">
        <x:f>IF(A495="","",IF(COUNTIFS('银行到账'!$A$6:$A$505,A495)=0,"未到账",SUMIFS('银行到账'!$C$6:$C$505,'银行到账'!$A$6:$A$505,A495)))</x:f>
      </x:c>
      <x:c r="G495" s="18" t="str">
        <x:f>IF(A495="","",IF(F495="未到账","n.a.",ROUND(F495-E495,2)))</x:f>
      </x:c>
      <x:c r="H495" s="2" t="str">
        <x:f>IF(A495="","",IF(COUNTIFS('服务流水'!$A$6:$A$505,A495)&gt;1,"订单重复",IF(COUNTIFS('银行到账'!$A$6:$A$505,A495)&gt;1,"到账编号重复",IF(F495="未到账","待到账",IF(ABS(G495)&gt;0.01,"差额待核查","金额一致")))))</x:f>
      </x:c>
    </x:row>
    <x:row r="496">
      <x:c r="A496" s="2" t="str">
        <x:f>IF('服务流水'!A496="","",'服务流水'!A496)</x:f>
      </x:c>
      <x:c r="B496" s="5" t="str">
        <x:f>IF(A496="","",'服务流水'!B496)</x:f>
      </x:c>
      <x:c r="C496" s="15" t="str">
        <x:f>IF(A496="","",'服务流水'!K496)</x:f>
      </x:c>
      <x:c r="D496" s="15" t="str">
        <x:f>IF(A496="","",'服务流水'!I496)</x:f>
      </x:c>
      <x:c r="E496" s="15" t="str">
        <x:f>IF(A496="","",ROUND(C496-D496,2))</x:f>
      </x:c>
      <x:c r="F496" s="18" t="str">
        <x:f>IF(A496="","",IF(COUNTIFS('银行到账'!$A$6:$A$505,A496)=0,"未到账",SUMIFS('银行到账'!$C$6:$C$505,'银行到账'!$A$6:$A$505,A496)))</x:f>
      </x:c>
      <x:c r="G496" s="18" t="str">
        <x:f>IF(A496="","",IF(F496="未到账","n.a.",ROUND(F496-E496,2)))</x:f>
      </x:c>
      <x:c r="H496" s="2" t="str">
        <x:f>IF(A496="","",IF(COUNTIFS('服务流水'!$A$6:$A$505,A496)&gt;1,"订单重复",IF(COUNTIFS('银行到账'!$A$6:$A$505,A496)&gt;1,"到账编号重复",IF(F496="未到账","待到账",IF(ABS(G496)&gt;0.01,"差额待核查","金额一致")))))</x:f>
      </x:c>
    </x:row>
    <x:row r="497">
      <x:c r="A497" s="2" t="str">
        <x:f>IF('服务流水'!A497="","",'服务流水'!A497)</x:f>
      </x:c>
      <x:c r="B497" s="5" t="str">
        <x:f>IF(A497="","",'服务流水'!B497)</x:f>
      </x:c>
      <x:c r="C497" s="15" t="str">
        <x:f>IF(A497="","",'服务流水'!K497)</x:f>
      </x:c>
      <x:c r="D497" s="15" t="str">
        <x:f>IF(A497="","",'服务流水'!I497)</x:f>
      </x:c>
      <x:c r="E497" s="15" t="str">
        <x:f>IF(A497="","",ROUND(C497-D497,2))</x:f>
      </x:c>
      <x:c r="F497" s="18" t="str">
        <x:f>IF(A497="","",IF(COUNTIFS('银行到账'!$A$6:$A$505,A497)=0,"未到账",SUMIFS('银行到账'!$C$6:$C$505,'银行到账'!$A$6:$A$505,A497)))</x:f>
      </x:c>
      <x:c r="G497" s="18" t="str">
        <x:f>IF(A497="","",IF(F497="未到账","n.a.",ROUND(F497-E497,2)))</x:f>
      </x:c>
      <x:c r="H497" s="2" t="str">
        <x:f>IF(A497="","",IF(COUNTIFS('服务流水'!$A$6:$A$505,A497)&gt;1,"订单重复",IF(COUNTIFS('银行到账'!$A$6:$A$505,A497)&gt;1,"到账编号重复",IF(F497="未到账","待到账",IF(ABS(G497)&gt;0.01,"差额待核查","金额一致")))))</x:f>
      </x:c>
    </x:row>
    <x:row r="498">
      <x:c r="A498" s="2" t="str">
        <x:f>IF('服务流水'!A498="","",'服务流水'!A498)</x:f>
      </x:c>
      <x:c r="B498" s="5" t="str">
        <x:f>IF(A498="","",'服务流水'!B498)</x:f>
      </x:c>
      <x:c r="C498" s="15" t="str">
        <x:f>IF(A498="","",'服务流水'!K498)</x:f>
      </x:c>
      <x:c r="D498" s="15" t="str">
        <x:f>IF(A498="","",'服务流水'!I498)</x:f>
      </x:c>
      <x:c r="E498" s="15" t="str">
        <x:f>IF(A498="","",ROUND(C498-D498,2))</x:f>
      </x:c>
      <x:c r="F498" s="18" t="str">
        <x:f>IF(A498="","",IF(COUNTIFS('银行到账'!$A$6:$A$505,A498)=0,"未到账",SUMIFS('银行到账'!$C$6:$C$505,'银行到账'!$A$6:$A$505,A498)))</x:f>
      </x:c>
      <x:c r="G498" s="18" t="str">
        <x:f>IF(A498="","",IF(F498="未到账","n.a.",ROUND(F498-E498,2)))</x:f>
      </x:c>
      <x:c r="H498" s="2" t="str">
        <x:f>IF(A498="","",IF(COUNTIFS('服务流水'!$A$6:$A$505,A498)&gt;1,"订单重复",IF(COUNTIFS('银行到账'!$A$6:$A$505,A498)&gt;1,"到账编号重复",IF(F498="未到账","待到账",IF(ABS(G498)&gt;0.01,"差额待核查","金额一致")))))</x:f>
      </x:c>
    </x:row>
    <x:row r="499">
      <x:c r="A499" s="2" t="str">
        <x:f>IF('服务流水'!A499="","",'服务流水'!A499)</x:f>
      </x:c>
      <x:c r="B499" s="5" t="str">
        <x:f>IF(A499="","",'服务流水'!B499)</x:f>
      </x:c>
      <x:c r="C499" s="15" t="str">
        <x:f>IF(A499="","",'服务流水'!K499)</x:f>
      </x:c>
      <x:c r="D499" s="15" t="str">
        <x:f>IF(A499="","",'服务流水'!I499)</x:f>
      </x:c>
      <x:c r="E499" s="15" t="str">
        <x:f>IF(A499="","",ROUND(C499-D499,2))</x:f>
      </x:c>
      <x:c r="F499" s="18" t="str">
        <x:f>IF(A499="","",IF(COUNTIFS('银行到账'!$A$6:$A$505,A499)=0,"未到账",SUMIFS('银行到账'!$C$6:$C$505,'银行到账'!$A$6:$A$505,A499)))</x:f>
      </x:c>
      <x:c r="G499" s="18" t="str">
        <x:f>IF(A499="","",IF(F499="未到账","n.a.",ROUND(F499-E499,2)))</x:f>
      </x:c>
      <x:c r="H499" s="2" t="str">
        <x:f>IF(A499="","",IF(COUNTIFS('服务流水'!$A$6:$A$505,A499)&gt;1,"订单重复",IF(COUNTIFS('银行到账'!$A$6:$A$505,A499)&gt;1,"到账编号重复",IF(F499="未到账","待到账",IF(ABS(G499)&gt;0.01,"差额待核查","金额一致")))))</x:f>
      </x:c>
    </x:row>
    <x:row r="500">
      <x:c r="A500" s="2" t="str">
        <x:f>IF('服务流水'!A500="","",'服务流水'!A500)</x:f>
      </x:c>
      <x:c r="B500" s="5" t="str">
        <x:f>IF(A500="","",'服务流水'!B500)</x:f>
      </x:c>
      <x:c r="C500" s="15" t="str">
        <x:f>IF(A500="","",'服务流水'!K500)</x:f>
      </x:c>
      <x:c r="D500" s="15" t="str">
        <x:f>IF(A500="","",'服务流水'!I500)</x:f>
      </x:c>
      <x:c r="E500" s="15" t="str">
        <x:f>IF(A500="","",ROUND(C500-D500,2))</x:f>
      </x:c>
      <x:c r="F500" s="18" t="str">
        <x:f>IF(A500="","",IF(COUNTIFS('银行到账'!$A$6:$A$505,A500)=0,"未到账",SUMIFS('银行到账'!$C$6:$C$505,'银行到账'!$A$6:$A$505,A500)))</x:f>
      </x:c>
      <x:c r="G500" s="18" t="str">
        <x:f>IF(A500="","",IF(F500="未到账","n.a.",ROUND(F500-E500,2)))</x:f>
      </x:c>
      <x:c r="H500" s="2" t="str">
        <x:f>IF(A500="","",IF(COUNTIFS('服务流水'!$A$6:$A$505,A500)&gt;1,"订单重复",IF(COUNTIFS('银行到账'!$A$6:$A$505,A500)&gt;1,"到账编号重复",IF(F500="未到账","待到账",IF(ABS(G500)&gt;0.01,"差额待核查","金额一致")))))</x:f>
      </x:c>
    </x:row>
    <x:row r="501">
      <x:c r="A501" s="2" t="str">
        <x:f>IF('服务流水'!A501="","",'服务流水'!A501)</x:f>
      </x:c>
      <x:c r="B501" s="5" t="str">
        <x:f>IF(A501="","",'服务流水'!B501)</x:f>
      </x:c>
      <x:c r="C501" s="15" t="str">
        <x:f>IF(A501="","",'服务流水'!K501)</x:f>
      </x:c>
      <x:c r="D501" s="15" t="str">
        <x:f>IF(A501="","",'服务流水'!I501)</x:f>
      </x:c>
      <x:c r="E501" s="15" t="str">
        <x:f>IF(A501="","",ROUND(C501-D501,2))</x:f>
      </x:c>
      <x:c r="F501" s="18" t="str">
        <x:f>IF(A501="","",IF(COUNTIFS('银行到账'!$A$6:$A$505,A501)=0,"未到账",SUMIFS('银行到账'!$C$6:$C$505,'银行到账'!$A$6:$A$505,A501)))</x:f>
      </x:c>
      <x:c r="G501" s="18" t="str">
        <x:f>IF(A501="","",IF(F501="未到账","n.a.",ROUND(F501-E501,2)))</x:f>
      </x:c>
      <x:c r="H501" s="2" t="str">
        <x:f>IF(A501="","",IF(COUNTIFS('服务流水'!$A$6:$A$505,A501)&gt;1,"订单重复",IF(COUNTIFS('银行到账'!$A$6:$A$505,A501)&gt;1,"到账编号重复",IF(F501="未到账","待到账",IF(ABS(G501)&gt;0.01,"差额待核查","金额一致")))))</x:f>
      </x:c>
    </x:row>
    <x:row r="502">
      <x:c r="A502" s="2" t="str">
        <x:f>IF('服务流水'!A502="","",'服务流水'!A502)</x:f>
      </x:c>
      <x:c r="B502" s="5" t="str">
        <x:f>IF(A502="","",'服务流水'!B502)</x:f>
      </x:c>
      <x:c r="C502" s="15" t="str">
        <x:f>IF(A502="","",'服务流水'!K502)</x:f>
      </x:c>
      <x:c r="D502" s="15" t="str">
        <x:f>IF(A502="","",'服务流水'!I502)</x:f>
      </x:c>
      <x:c r="E502" s="15" t="str">
        <x:f>IF(A502="","",ROUND(C502-D502,2))</x:f>
      </x:c>
      <x:c r="F502" s="18" t="str">
        <x:f>IF(A502="","",IF(COUNTIFS('银行到账'!$A$6:$A$505,A502)=0,"未到账",SUMIFS('银行到账'!$C$6:$C$505,'银行到账'!$A$6:$A$505,A502)))</x:f>
      </x:c>
      <x:c r="G502" s="18" t="str">
        <x:f>IF(A502="","",IF(F502="未到账","n.a.",ROUND(F502-E502,2)))</x:f>
      </x:c>
      <x:c r="H502" s="2" t="str">
        <x:f>IF(A502="","",IF(COUNTIFS('服务流水'!$A$6:$A$505,A502)&gt;1,"订单重复",IF(COUNTIFS('银行到账'!$A$6:$A$505,A502)&gt;1,"到账编号重复",IF(F502="未到账","待到账",IF(ABS(G502)&gt;0.01,"差额待核查","金额一致")))))</x:f>
      </x:c>
    </x:row>
    <x:row r="503">
      <x:c r="A503" s="2" t="str">
        <x:f>IF('服务流水'!A503="","",'服务流水'!A503)</x:f>
      </x:c>
      <x:c r="B503" s="5" t="str">
        <x:f>IF(A503="","",'服务流水'!B503)</x:f>
      </x:c>
      <x:c r="C503" s="15" t="str">
        <x:f>IF(A503="","",'服务流水'!K503)</x:f>
      </x:c>
      <x:c r="D503" s="15" t="str">
        <x:f>IF(A503="","",'服务流水'!I503)</x:f>
      </x:c>
      <x:c r="E503" s="15" t="str">
        <x:f>IF(A503="","",ROUND(C503-D503,2))</x:f>
      </x:c>
      <x:c r="F503" s="18" t="str">
        <x:f>IF(A503="","",IF(COUNTIFS('银行到账'!$A$6:$A$505,A503)=0,"未到账",SUMIFS('银行到账'!$C$6:$C$505,'银行到账'!$A$6:$A$505,A503)))</x:f>
      </x:c>
      <x:c r="G503" s="18" t="str">
        <x:f>IF(A503="","",IF(F503="未到账","n.a.",ROUND(F503-E503,2)))</x:f>
      </x:c>
      <x:c r="H503" s="2" t="str">
        <x:f>IF(A503="","",IF(COUNTIFS('服务流水'!$A$6:$A$505,A503)&gt;1,"订单重复",IF(COUNTIFS('银行到账'!$A$6:$A$505,A503)&gt;1,"到账编号重复",IF(F503="未到账","待到账",IF(ABS(G503)&gt;0.01,"差额待核查","金额一致")))))</x:f>
      </x:c>
    </x:row>
    <x:row r="504">
      <x:c r="A504" s="2" t="str">
        <x:f>IF('服务流水'!A504="","",'服务流水'!A504)</x:f>
      </x:c>
      <x:c r="B504" s="5" t="str">
        <x:f>IF(A504="","",'服务流水'!B504)</x:f>
      </x:c>
      <x:c r="C504" s="15" t="str">
        <x:f>IF(A504="","",'服务流水'!K504)</x:f>
      </x:c>
      <x:c r="D504" s="15" t="str">
        <x:f>IF(A504="","",'服务流水'!I504)</x:f>
      </x:c>
      <x:c r="E504" s="15" t="str">
        <x:f>IF(A504="","",ROUND(C504-D504,2))</x:f>
      </x:c>
      <x:c r="F504" s="18" t="str">
        <x:f>IF(A504="","",IF(COUNTIFS('银行到账'!$A$6:$A$505,A504)=0,"未到账",SUMIFS('银行到账'!$C$6:$C$505,'银行到账'!$A$6:$A$505,A504)))</x:f>
      </x:c>
      <x:c r="G504" s="18" t="str">
        <x:f>IF(A504="","",IF(F504="未到账","n.a.",ROUND(F504-E504,2)))</x:f>
      </x:c>
      <x:c r="H504" s="2" t="str">
        <x:f>IF(A504="","",IF(COUNTIFS('服务流水'!$A$6:$A$505,A504)&gt;1,"订单重复",IF(COUNTIFS('银行到账'!$A$6:$A$505,A504)&gt;1,"到账编号重复",IF(F504="未到账","待到账",IF(ABS(G504)&gt;0.01,"差额待核查","金额一致")))))</x:f>
      </x:c>
    </x:row>
    <x:row r="505">
      <x:c r="A505" s="2" t="str">
        <x:f>IF('服务流水'!A505="","",'服务流水'!A505)</x:f>
      </x:c>
      <x:c r="B505" s="5" t="str">
        <x:f>IF(A505="","",'服务流水'!B505)</x:f>
      </x:c>
      <x:c r="C505" s="15" t="str">
        <x:f>IF(A505="","",'服务流水'!K505)</x:f>
      </x:c>
      <x:c r="D505" s="15" t="str">
        <x:f>IF(A505="","",'服务流水'!I505)</x:f>
      </x:c>
      <x:c r="E505" s="15" t="str">
        <x:f>IF(A505="","",ROUND(C505-D505,2))</x:f>
      </x:c>
      <x:c r="F505" s="18" t="str">
        <x:f>IF(A505="","",IF(COUNTIFS('银行到账'!$A$6:$A$505,A505)=0,"未到账",SUMIFS('银行到账'!$C$6:$C$505,'银行到账'!$A$6:$A$505,A505)))</x:f>
      </x:c>
      <x:c r="G505" s="18" t="str">
        <x:f>IF(A505="","",IF(F505="未到账","n.a.",ROUND(F505-E505,2)))</x:f>
      </x:c>
      <x:c r="H505" s="2" t="str">
        <x:f>IF(A505="","",IF(COUNTIFS('服务流水'!$A$6:$A$505,A505)&gt;1,"订单重复",IF(COUNTIFS('银行到账'!$A$6:$A$505,A505)&gt;1,"到账编号重复",IF(F505="未到账","待到账",IF(ABS(G505)&gt;0.01,"差额待核查","金额一致")))))</x:f>
      </x:c>
    </x:row>
  </x:sheetData>
  <x:conditionalFormatting sqref="H6:H505">
    <x:cfRule type="containsText" dxfId="0" priority="1" operator="containsText" text="待"/>
    <x:cfRule type="containsText" dxfId="1" priority="2" operator="containsText" text="重复"/>
  </x:conditionalFormatting>
  <x:pageMargins left="0.7" right="0.7" top="0.75" bottom="0.75" header="0.3" footer="0.3"/>
  <x:tableParts count="1">
    <x:tablePart xmlns:r="http://schemas.openxmlformats.org/officeDocument/2006/relationships" r:id="Ra407c6853d054bd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6" hidden="0" customWidth="1"/>
    <x:col min="4" max="4" width="16" hidden="0" customWidth="1"/>
    <x:col min="5" max="5" width="22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3" t="str">
        <x:v>服务流水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来源：人工生成的虚构样品。每行一笔服务，不含储值充值、卡扣。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 t="str">
        <x:v>需求来源：https://eleduck.com/posts/a4fWj9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0" customHeight="1">
      <x:c r="A5" s="12" t="str">
        <x:v>订单编号</x:v>
      </x:c>
      <x:c r="B5" s="12" t="str">
        <x:v>服务日期</x:v>
      </x:c>
      <x:c r="C5" s="12" t="str">
        <x:v>门店</x:v>
      </x:c>
      <x:c r="D5" s="12" t="str">
        <x:v>技师</x:v>
      </x:c>
      <x:c r="E5" s="12" t="str">
        <x:v>服务项目</x:v>
      </x:c>
      <x:c r="F5" s="12" t="str">
        <x:v>客户编号</x:v>
      </x:c>
      <x:c r="G5" s="12" t="str">
        <x:v>服务实收</x:v>
      </x:c>
      <x:c r="H5" s="12" t="str">
        <x:v>退款金额</x:v>
      </x:c>
      <x:c r="I5" s="12" t="str">
        <x:v>渠道手续费</x:v>
      </x:c>
      <x:c r="J5" s="12" t="str">
        <x:v>支付渠道</x:v>
      </x:c>
      <x:c r="K5" s="12" t="str">
        <x:v>净服务额</x:v>
      </x:c>
      <x:c r="L5" s="2"/>
      <x:c r="M5" s="2"/>
      <x:c r="N5" s="2"/>
      <x:c r="O5" s="2"/>
      <x:c r="P5" s="2"/>
    </x:row>
    <x:row r="6" ht="25" customHeight="1">
      <x:c r="A6" s="9" t="str">
        <x:v>CS00001</x:v>
      </x:c>
      <x:c r="B6" s="7" t="d">
        <x:v>2026-09-01T00:00:00.000Z</x:v>
      </x:c>
      <x:c r="C6" s="9" t="str">
        <x:v>大学城店</x:v>
      </x:c>
      <x:c r="D6" s="9" t="str">
        <x:v>阿宁</x:v>
      </x:c>
      <x:c r="E6" s="9" t="str">
        <x:v>设计款美甲</x:v>
      </x:c>
      <x:c r="F6" s="9" t="str">
        <x:v>C001</x:v>
      </x:c>
      <x:c r="G6" s="14" t="n">
        <x:v>248</x:v>
      </x:c>
      <x:c r="H6" s="14" t="n">
        <x:v>40</x:v>
      </x:c>
      <x:c r="I6" s="14" t="n">
        <x:v>1.25</x:v>
      </x:c>
      <x:c r="J6" s="14" t="str">
        <x:v>支付宝</x:v>
      </x:c>
      <x:c r="K6" s="15" t="n">
        <x:f>IF(A6="","",G6-H6)</x:f>
        <x:v>208</x:v>
      </x:c>
      <x:c r="L6" s="2"/>
      <x:c r="M6" s="2"/>
      <x:c r="N6" s="2"/>
      <x:c r="O6" s="2"/>
      <x:c r="P6" s="2"/>
    </x:row>
    <x:row r="7" ht="25" customHeight="1">
      <x:c r="A7" s="9" t="str">
        <x:v>CS00002</x:v>
      </x:c>
      <x:c r="B7" s="7" t="d">
        <x:v>2026-09-01T00:00:00.000Z</x:v>
      </x:c>
      <x:c r="C7" s="9" t="str">
        <x:v>滨江店</x:v>
      </x:c>
      <x:c r="D7" s="9" t="str">
        <x:v>可可</x:v>
      </x:c>
      <x:c r="E7" s="9" t="str">
        <x:v>自然款美睫</x:v>
      </x:c>
      <x:c r="F7" s="9" t="str">
        <x:v>C008</x:v>
      </x:c>
      <x:c r="G7" s="14" t="n">
        <x:v>298</x:v>
      </x:c>
      <x:c r="H7" s="14" t="n">
        <x:v>0</x:v>
      </x:c>
      <x:c r="I7" s="14" t="n">
        <x:v>1.79</x:v>
      </x:c>
      <x:c r="J7" s="14" t="str">
        <x:v>微信支付</x:v>
      </x:c>
      <x:c r="K7" s="15" t="n">
        <x:f>IF(A7="","",G7-H7)</x:f>
        <x:v>298</x:v>
      </x:c>
      <x:c r="L7" s="2"/>
      <x:c r="M7" s="2"/>
      <x:c r="N7" s="2"/>
      <x:c r="O7" s="2"/>
      <x:c r="P7" s="2"/>
    </x:row>
    <x:row r="8" ht="25" customHeight="1">
      <x:c r="A8" s="9" t="str">
        <x:v>CS00003</x:v>
      </x:c>
      <x:c r="B8" s="7" t="d">
        <x:v>2026-09-01T00:00:00.000Z</x:v>
      </x:c>
      <x:c r="C8" s="9" t="str">
        <x:v>大学城店</x:v>
      </x:c>
      <x:c r="D8" s="9" t="str">
        <x:v>小雨</x:v>
      </x:c>
      <x:c r="E8" s="9" t="str">
        <x:v>卸甲与护理</x:v>
      </x:c>
      <x:c r="F8" s="9" t="str">
        <x:v>C015</x:v>
      </x:c>
      <x:c r="G8" s="14" t="n">
        <x:v>68</x:v>
      </x:c>
      <x:c r="H8" s="14" t="n">
        <x:v>0</x:v>
      </x:c>
      <x:c r="I8" s="14" t="n">
        <x:v>0.41</x:v>
      </x:c>
      <x:c r="J8" s="14" t="str">
        <x:v>支付宝</x:v>
      </x:c>
      <x:c r="K8" s="15" t="n">
        <x:f>IF(A8="","",G8-H8)</x:f>
        <x:v>68</x:v>
      </x:c>
      <x:c r="L8" s="2"/>
      <x:c r="M8" s="2"/>
      <x:c r="N8" s="2"/>
      <x:c r="O8" s="2"/>
      <x:c r="P8" s="2"/>
    </x:row>
    <x:row r="9" ht="25" customHeight="1">
      <x:c r="A9" s="9" t="str">
        <x:v>CS00004</x:v>
      </x:c>
      <x:c r="B9" s="7" t="d">
        <x:v>2026-09-01T00:00:00.000Z</x:v>
      </x:c>
      <x:c r="C9" s="9" t="str">
        <x:v>滨江店</x:v>
      </x:c>
      <x:c r="D9" s="9" t="str">
        <x:v>小琳</x:v>
      </x:c>
      <x:c r="E9" s="9" t="str">
        <x:v>经典单色美甲</x:v>
      </x:c>
      <x:c r="F9" s="9" t="str">
        <x:v>C022</x:v>
      </x:c>
      <x:c r="G9" s="14" t="n">
        <x:v>168</x:v>
      </x:c>
      <x:c r="H9" s="14" t="n">
        <x:v>0</x:v>
      </x:c>
      <x:c r="I9" s="14" t="n">
        <x:v>1.01</x:v>
      </x:c>
      <x:c r="J9" s="14" t="str">
        <x:v>微信支付</x:v>
      </x:c>
      <x:c r="K9" s="15" t="n">
        <x:f>IF(A9="","",G9-H9)</x:f>
        <x:v>168</x:v>
      </x:c>
      <x:c r="L9" s="2"/>
      <x:c r="M9" s="2"/>
      <x:c r="N9" s="2"/>
      <x:c r="O9" s="2"/>
      <x:c r="P9" s="2"/>
    </x:row>
    <x:row r="10" ht="25" customHeight="1">
      <x:c r="A10" s="9" t="str">
        <x:v>CS00005</x:v>
      </x:c>
      <x:c r="B10" s="7" t="d">
        <x:v>2026-09-01T00:00:00.000Z</x:v>
      </x:c>
      <x:c r="C10" s="9" t="str">
        <x:v>大学城店</x:v>
      </x:c>
      <x:c r="D10" s="9" t="str">
        <x:v>阿宁</x:v>
      </x:c>
      <x:c r="E10" s="9" t="str">
        <x:v>设计款美甲</x:v>
      </x:c>
      <x:c r="F10" s="9" t="str">
        <x:v>C029</x:v>
      </x:c>
      <x:c r="G10" s="14" t="n">
        <x:v>268</x:v>
      </x:c>
      <x:c r="H10" s="14" t="n">
        <x:v>0</x:v>
      </x:c>
      <x:c r="I10" s="14" t="n">
        <x:v>1.61</x:v>
      </x:c>
      <x:c r="J10" s="14" t="str">
        <x:v>支付宝</x:v>
      </x:c>
      <x:c r="K10" s="15" t="n">
        <x:f>IF(A10="","",G10-H10)</x:f>
        <x:v>268</x:v>
      </x:c>
      <x:c r="L10" s="2"/>
      <x:c r="M10" s="2"/>
      <x:c r="N10" s="2"/>
      <x:c r="O10" s="2"/>
      <x:c r="P10" s="2"/>
    </x:row>
    <x:row r="11" ht="25" customHeight="1">
      <x:c r="A11" s="9" t="str">
        <x:v>CS00006</x:v>
      </x:c>
      <x:c r="B11" s="7" t="d">
        <x:v>2026-09-02T00:00:00.000Z</x:v>
      </x:c>
      <x:c r="C11" s="9" t="str">
        <x:v>大学城店</x:v>
      </x:c>
      <x:c r="D11" s="9" t="str">
        <x:v>可可</x:v>
      </x:c>
      <x:c r="E11" s="9" t="str">
        <x:v>自然款美睫</x:v>
      </x:c>
      <x:c r="F11" s="9" t="str">
        <x:v>C036</x:v>
      </x:c>
      <x:c r="G11" s="14" t="n">
        <x:v>298</x:v>
      </x:c>
      <x:c r="H11" s="14" t="n">
        <x:v>0</x:v>
      </x:c>
      <x:c r="I11" s="14" t="n">
        <x:v>1.79</x:v>
      </x:c>
      <x:c r="J11" s="14" t="str">
        <x:v>微信支付</x:v>
      </x:c>
      <x:c r="K11" s="15" t="n">
        <x:f>IF(A11="","",G11-H11)</x:f>
        <x:v>298</x:v>
      </x:c>
      <x:c r="L11" s="2"/>
      <x:c r="M11" s="2"/>
      <x:c r="N11" s="2"/>
      <x:c r="O11" s="2"/>
      <x:c r="P11" s="2"/>
    </x:row>
    <x:row r="12" ht="25" customHeight="1">
      <x:c r="A12" s="9" t="str">
        <x:v>CS00007</x:v>
      </x:c>
      <x:c r="B12" s="7" t="d">
        <x:v>2026-09-02T00:00:00.000Z</x:v>
      </x:c>
      <x:c r="C12" s="9" t="str">
        <x:v>滨江店</x:v>
      </x:c>
      <x:c r="D12" s="9" t="str">
        <x:v>小雨</x:v>
      </x:c>
      <x:c r="E12" s="9" t="str">
        <x:v>卸甲与护理</x:v>
      </x:c>
      <x:c r="F12" s="9" t="str">
        <x:v>C043</x:v>
      </x:c>
      <x:c r="G12" s="14" t="n">
        <x:v>68</x:v>
      </x:c>
      <x:c r="H12" s="14" t="n">
        <x:v>0</x:v>
      </x:c>
      <x:c r="I12" s="14" t="n">
        <x:v>0.41</x:v>
      </x:c>
      <x:c r="J12" s="14" t="str">
        <x:v>支付宝</x:v>
      </x:c>
      <x:c r="K12" s="15" t="n">
        <x:f>IF(A12="","",G12-H12)</x:f>
        <x:v>68</x:v>
      </x:c>
      <x:c r="L12" s="2"/>
      <x:c r="M12" s="2"/>
      <x:c r="N12" s="2"/>
      <x:c r="O12" s="2"/>
      <x:c r="P12" s="2"/>
    </x:row>
    <x:row r="13" ht="25" customHeight="1">
      <x:c r="A13" s="9" t="str">
        <x:v>CS00008</x:v>
      </x:c>
      <x:c r="B13" s="7" t="d">
        <x:v>2026-09-02T00:00:00.000Z</x:v>
      </x:c>
      <x:c r="C13" s="9" t="str">
        <x:v>大学城店</x:v>
      </x:c>
      <x:c r="D13" s="9" t="str">
        <x:v>小琳</x:v>
      </x:c>
      <x:c r="E13" s="9" t="str">
        <x:v>经典单色美甲</x:v>
      </x:c>
      <x:c r="F13" s="9" t="str">
        <x:v>C050</x:v>
      </x:c>
      <x:c r="G13" s="14" t="n">
        <x:v>168</x:v>
      </x:c>
      <x:c r="H13" s="14" t="n">
        <x:v>0</x:v>
      </x:c>
      <x:c r="I13" s="14" t="n">
        <x:v>1.01</x:v>
      </x:c>
      <x:c r="J13" s="14" t="str">
        <x:v>微信支付</x:v>
      </x:c>
      <x:c r="K13" s="15" t="n">
        <x:f>IF(A13="","",G13-H13)</x:f>
        <x:v>168</x:v>
      </x:c>
      <x:c r="L13" s="2"/>
      <x:c r="M13" s="2"/>
      <x:c r="N13" s="2"/>
      <x:c r="O13" s="2"/>
      <x:c r="P13" s="2"/>
    </x:row>
    <x:row r="14" ht="25" customHeight="1">
      <x:c r="A14" s="9" t="str">
        <x:v>CS00009</x:v>
      </x:c>
      <x:c r="B14" s="7" t="d">
        <x:v>2026-09-02T00:00:00.000Z</x:v>
      </x:c>
      <x:c r="C14" s="9" t="str">
        <x:v>滨江店</x:v>
      </x:c>
      <x:c r="D14" s="9" t="str">
        <x:v>阿宁</x:v>
      </x:c>
      <x:c r="E14" s="9" t="str">
        <x:v>设计款美甲</x:v>
      </x:c>
      <x:c r="F14" s="9" t="str">
        <x:v>C057</x:v>
      </x:c>
      <x:c r="G14" s="14" t="n">
        <x:v>268</x:v>
      </x:c>
      <x:c r="H14" s="14" t="n">
        <x:v>0</x:v>
      </x:c>
      <x:c r="I14" s="14" t="n">
        <x:v>1.61</x:v>
      </x:c>
      <x:c r="J14" s="14" t="str">
        <x:v>支付宝</x:v>
      </x:c>
      <x:c r="K14" s="15" t="n">
        <x:f>IF(A14="","",G14-H14)</x:f>
        <x:v>268</x:v>
      </x:c>
      <x:c r="L14" s="2"/>
      <x:c r="M14" s="2"/>
      <x:c r="N14" s="2"/>
      <x:c r="O14" s="2"/>
      <x:c r="P14" s="2"/>
    </x:row>
    <x:row r="15" ht="25" customHeight="1">
      <x:c r="A15" s="9" t="str">
        <x:v>CS00010</x:v>
      </x:c>
      <x:c r="B15" s="7" t="d">
        <x:v>2026-09-02T00:00:00.000Z</x:v>
      </x:c>
      <x:c r="C15" s="9" t="str">
        <x:v>大学城店</x:v>
      </x:c>
      <x:c r="D15" s="9" t="str">
        <x:v>可可</x:v>
      </x:c>
      <x:c r="E15" s="9" t="str">
        <x:v>自然款美睫</x:v>
      </x:c>
      <x:c r="F15" s="9" t="str">
        <x:v>C064</x:v>
      </x:c>
      <x:c r="G15" s="14" t="n">
        <x:v>278</x:v>
      </x:c>
      <x:c r="H15" s="14" t="n">
        <x:v>0</x:v>
      </x:c>
      <x:c r="I15" s="14" t="n">
        <x:v>1.67</x:v>
      </x:c>
      <x:c r="J15" s="14" t="str">
        <x:v>微信支付</x:v>
      </x:c>
      <x:c r="K15" s="15" t="n">
        <x:f>IF(A15="","",G15-H15)</x:f>
        <x:v>278</x:v>
      </x:c>
      <x:c r="L15" s="2"/>
      <x:c r="M15" s="2"/>
      <x:c r="N15" s="2"/>
      <x:c r="O15" s="2"/>
      <x:c r="P15" s="2"/>
    </x:row>
    <x:row r="16" ht="25" customHeight="1">
      <x:c r="A16" s="9" t="str">
        <x:v>CS00011</x:v>
      </x:c>
      <x:c r="B16" s="7" t="d">
        <x:v>2026-09-02T00:00:00.000Z</x:v>
      </x:c>
      <x:c r="C16" s="9" t="str">
        <x:v>滨江店</x:v>
      </x:c>
      <x:c r="D16" s="9" t="str">
        <x:v>小雨</x:v>
      </x:c>
      <x:c r="E16" s="9" t="str">
        <x:v>卸甲与护理</x:v>
      </x:c>
      <x:c r="F16" s="9" t="str">
        <x:v>C071</x:v>
      </x:c>
      <x:c r="G16" s="14" t="n">
        <x:v>68</x:v>
      </x:c>
      <x:c r="H16" s="14" t="n">
        <x:v>0</x:v>
      </x:c>
      <x:c r="I16" s="14" t="n">
        <x:v>0.41</x:v>
      </x:c>
      <x:c r="J16" s="14" t="str">
        <x:v>支付宝</x:v>
      </x:c>
      <x:c r="K16" s="15" t="n">
        <x:f>IF(A16="","",G16-H16)</x:f>
        <x:v>68</x:v>
      </x:c>
      <x:c r="L16" s="2"/>
      <x:c r="M16" s="2"/>
      <x:c r="N16" s="2"/>
      <x:c r="O16" s="2"/>
      <x:c r="P16" s="2"/>
    </x:row>
    <x:row r="17" ht="25" customHeight="1">
      <x:c r="A17" s="9" t="str">
        <x:v>CS00012</x:v>
      </x:c>
      <x:c r="B17" s="7" t="d">
        <x:v>2026-09-03T00:00:00.000Z</x:v>
      </x:c>
      <x:c r="C17" s="9" t="str">
        <x:v>大学城店</x:v>
      </x:c>
      <x:c r="D17" s="9" t="str">
        <x:v>小雨</x:v>
      </x:c>
      <x:c r="E17" s="9" t="str">
        <x:v>卸甲与护理</x:v>
      </x:c>
      <x:c r="F17" s="9" t="str">
        <x:v>C078</x:v>
      </x:c>
      <x:c r="G17" s="14" t="n">
        <x:v>68</x:v>
      </x:c>
      <x:c r="H17" s="14" t="n">
        <x:v>0</x:v>
      </x:c>
      <x:c r="I17" s="14" t="n">
        <x:v>0.41</x:v>
      </x:c>
      <x:c r="J17" s="14" t="str">
        <x:v>微信支付</x:v>
      </x:c>
      <x:c r="K17" s="15" t="n">
        <x:f>IF(A17="","",G17-H17)</x:f>
        <x:v>68</x:v>
      </x:c>
      <x:c r="L17" s="2"/>
      <x:c r="M17" s="2"/>
      <x:c r="N17" s="2"/>
      <x:c r="O17" s="2"/>
      <x:c r="P17" s="2"/>
    </x:row>
    <x:row r="18" ht="25" customHeight="1">
      <x:c r="A18" s="9" t="str">
        <x:v>CS00013</x:v>
      </x:c>
      <x:c r="B18" s="7" t="d">
        <x:v>2026-09-03T00:00:00.000Z</x:v>
      </x:c>
      <x:c r="C18" s="9" t="str">
        <x:v>滨江店</x:v>
      </x:c>
      <x:c r="D18" s="9" t="str">
        <x:v>小琳</x:v>
      </x:c>
      <x:c r="E18" s="9" t="str">
        <x:v>经典单色美甲</x:v>
      </x:c>
      <x:c r="F18" s="9" t="str">
        <x:v>C002</x:v>
      </x:c>
      <x:c r="G18" s="14" t="n">
        <x:v>168</x:v>
      </x:c>
      <x:c r="H18" s="14" t="n">
        <x:v>0</x:v>
      </x:c>
      <x:c r="I18" s="14" t="n">
        <x:v>1.01</x:v>
      </x:c>
      <x:c r="J18" s="14" t="str">
        <x:v>支付宝</x:v>
      </x:c>
      <x:c r="K18" s="15" t="n">
        <x:f>IF(A18="","",G18-H18)</x:f>
        <x:v>168</x:v>
      </x:c>
      <x:c r="L18" s="2"/>
      <x:c r="M18" s="2"/>
      <x:c r="N18" s="2"/>
      <x:c r="O18" s="2"/>
      <x:c r="P18" s="2"/>
    </x:row>
    <x:row r="19" ht="25" customHeight="1">
      <x:c r="A19" s="9" t="str">
        <x:v>CS00014</x:v>
      </x:c>
      <x:c r="B19" s="7" t="d">
        <x:v>2026-09-03T00:00:00.000Z</x:v>
      </x:c>
      <x:c r="C19" s="9" t="str">
        <x:v>大学城店</x:v>
      </x:c>
      <x:c r="D19" s="9" t="str">
        <x:v>阿宁</x:v>
      </x:c>
      <x:c r="E19" s="9" t="str">
        <x:v>设计款美甲</x:v>
      </x:c>
      <x:c r="F19" s="9" t="str">
        <x:v>C009</x:v>
      </x:c>
      <x:c r="G19" s="14" t="n">
        <x:v>268</x:v>
      </x:c>
      <x:c r="H19" s="14" t="n">
        <x:v>0</x:v>
      </x:c>
      <x:c r="I19" s="14" t="n">
        <x:v>1.61</x:v>
      </x:c>
      <x:c r="J19" s="14" t="str">
        <x:v>微信支付</x:v>
      </x:c>
      <x:c r="K19" s="15" t="n">
        <x:f>IF(A19="","",G19-H19)</x:f>
        <x:v>268</x:v>
      </x:c>
      <x:c r="L19" s="2"/>
      <x:c r="M19" s="2"/>
      <x:c r="N19" s="2"/>
      <x:c r="O19" s="2"/>
      <x:c r="P19" s="2"/>
    </x:row>
    <x:row r="20" ht="25" customHeight="1">
      <x:c r="A20" s="9" t="str">
        <x:v>CS00015</x:v>
      </x:c>
      <x:c r="B20" s="7" t="d">
        <x:v>2026-09-03T00:00:00.000Z</x:v>
      </x:c>
      <x:c r="C20" s="9" t="str">
        <x:v>滨江店</x:v>
      </x:c>
      <x:c r="D20" s="9" t="str">
        <x:v>可可</x:v>
      </x:c>
      <x:c r="E20" s="9" t="str">
        <x:v>自然款美睫</x:v>
      </x:c>
      <x:c r="F20" s="9" t="str">
        <x:v>C016</x:v>
      </x:c>
      <x:c r="G20" s="14" t="n">
        <x:v>298</x:v>
      </x:c>
      <x:c r="H20" s="14" t="n">
        <x:v>0</x:v>
      </x:c>
      <x:c r="I20" s="14" t="n">
        <x:v>1.79</x:v>
      </x:c>
      <x:c r="J20" s="14" t="str">
        <x:v>支付宝</x:v>
      </x:c>
      <x:c r="K20" s="15" t="n">
        <x:f>IF(A20="","",G20-H20)</x:f>
        <x:v>298</x:v>
      </x:c>
      <x:c r="L20" s="2"/>
      <x:c r="M20" s="2"/>
      <x:c r="N20" s="2"/>
      <x:c r="O20" s="2"/>
      <x:c r="P20" s="2"/>
    </x:row>
    <x:row r="21" ht="25" customHeight="1">
      <x:c r="A21" s="9" t="str">
        <x:v>CS00016</x:v>
      </x:c>
      <x:c r="B21" s="7" t="d">
        <x:v>2026-09-04T00:00:00.000Z</x:v>
      </x:c>
      <x:c r="C21" s="9" t="str">
        <x:v>大学城店</x:v>
      </x:c>
      <x:c r="D21" s="9" t="str">
        <x:v>小琳</x:v>
      </x:c>
      <x:c r="E21" s="9" t="str">
        <x:v>经典单色美甲</x:v>
      </x:c>
      <x:c r="F21" s="9" t="str">
        <x:v>C023</x:v>
      </x:c>
      <x:c r="G21" s="14" t="n">
        <x:v>168</x:v>
      </x:c>
      <x:c r="H21" s="14" t="n">
        <x:v>0</x:v>
      </x:c>
      <x:c r="I21" s="14" t="n">
        <x:v>1.01</x:v>
      </x:c>
      <x:c r="J21" s="14" t="str">
        <x:v>微信支付</x:v>
      </x:c>
      <x:c r="K21" s="15" t="n">
        <x:f>IF(A21="","",G21-H21)</x:f>
        <x:v>168</x:v>
      </x:c>
      <x:c r="L21" s="2"/>
      <x:c r="M21" s="2"/>
      <x:c r="N21" s="2"/>
      <x:c r="O21" s="2"/>
      <x:c r="P21" s="2"/>
    </x:row>
    <x:row r="22" ht="25" customHeight="1">
      <x:c r="A22" s="9" t="str">
        <x:v>CS00017</x:v>
      </x:c>
      <x:c r="B22" s="7" t="d">
        <x:v>2026-09-04T00:00:00.000Z</x:v>
      </x:c>
      <x:c r="C22" s="9" t="str">
        <x:v>滨江店</x:v>
      </x:c>
      <x:c r="D22" s="9" t="str">
        <x:v>阿宁</x:v>
      </x:c>
      <x:c r="E22" s="9" t="str">
        <x:v>设计款美甲</x:v>
      </x:c>
      <x:c r="F22" s="9" t="str">
        <x:v>C030</x:v>
      </x:c>
      <x:c r="G22" s="14" t="n">
        <x:v>268</x:v>
      </x:c>
      <x:c r="H22" s="14" t="n">
        <x:v>0</x:v>
      </x:c>
      <x:c r="I22" s="14" t="n">
        <x:v>1.61</x:v>
      </x:c>
      <x:c r="J22" s="14" t="str">
        <x:v>支付宝</x:v>
      </x:c>
      <x:c r="K22" s="15" t="n">
        <x:f>IF(A22="","",G22-H22)</x:f>
        <x:v>268</x:v>
      </x:c>
      <x:c r="L22" s="2"/>
      <x:c r="M22" s="2"/>
      <x:c r="N22" s="2"/>
      <x:c r="O22" s="2"/>
      <x:c r="P22" s="2"/>
    </x:row>
    <x:row r="23" ht="25" customHeight="1">
      <x:c r="A23" s="9" t="str">
        <x:v>CS00018</x:v>
      </x:c>
      <x:c r="B23" s="7" t="d">
        <x:v>2026-09-04T00:00:00.000Z</x:v>
      </x:c>
      <x:c r="C23" s="9" t="str">
        <x:v>大学城店</x:v>
      </x:c>
      <x:c r="D23" s="9" t="str">
        <x:v>可可</x:v>
      </x:c>
      <x:c r="E23" s="9" t="str">
        <x:v>自然款美睫</x:v>
      </x:c>
      <x:c r="F23" s="9" t="str">
        <x:v>C037</x:v>
      </x:c>
      <x:c r="G23" s="14" t="n">
        <x:v>298</x:v>
      </x:c>
      <x:c r="H23" s="14" t="n">
        <x:v>0</x:v>
      </x:c>
      <x:c r="I23" s="14" t="n">
        <x:v>1.79</x:v>
      </x:c>
      <x:c r="J23" s="14" t="str">
        <x:v>微信支付</x:v>
      </x:c>
      <x:c r="K23" s="15" t="n">
        <x:f>IF(A23="","",G23-H23)</x:f>
        <x:v>298</x:v>
      </x:c>
      <x:c r="L23" s="2"/>
      <x:c r="M23" s="2"/>
      <x:c r="N23" s="2"/>
      <x:c r="O23" s="2"/>
      <x:c r="P23" s="2"/>
    </x:row>
    <x:row r="24" ht="25" customHeight="1">
      <x:c r="A24" s="9" t="str">
        <x:v>CS00019</x:v>
      </x:c>
      <x:c r="B24" s="7" t="d">
        <x:v>2026-09-04T00:00:00.000Z</x:v>
      </x:c>
      <x:c r="C24" s="9" t="str">
        <x:v>滨江店</x:v>
      </x:c>
      <x:c r="D24" s="9" t="str">
        <x:v>小雨</x:v>
      </x:c>
      <x:c r="E24" s="9" t="str">
        <x:v>卸甲与护理</x:v>
      </x:c>
      <x:c r="F24" s="9" t="str">
        <x:v>C044</x:v>
      </x:c>
      <x:c r="G24" s="14" t="n">
        <x:v>48</x:v>
      </x:c>
      <x:c r="H24" s="14" t="n">
        <x:v>0</x:v>
      </x:c>
      <x:c r="I24" s="14" t="n">
        <x:v>0.29</x:v>
      </x:c>
      <x:c r="J24" s="14" t="str">
        <x:v>支付宝</x:v>
      </x:c>
      <x:c r="K24" s="15" t="n">
        <x:f>IF(A24="","",G24-H24)</x:f>
        <x:v>48</x:v>
      </x:c>
      <x:c r="L24" s="2"/>
      <x:c r="M24" s="2"/>
      <x:c r="N24" s="2"/>
      <x:c r="O24" s="2"/>
      <x:c r="P24" s="2"/>
    </x:row>
    <x:row r="25" ht="25" customHeight="1">
      <x:c r="A25" s="9" t="str">
        <x:v>CS00020</x:v>
      </x:c>
      <x:c r="B25" s="7" t="d">
        <x:v>2026-09-04T00:00:00.000Z</x:v>
      </x:c>
      <x:c r="C25" s="9" t="str">
        <x:v>大学城店</x:v>
      </x:c>
      <x:c r="D25" s="9" t="str">
        <x:v>小琳</x:v>
      </x:c>
      <x:c r="E25" s="9" t="str">
        <x:v>经典单色美甲</x:v>
      </x:c>
      <x:c r="F25" s="9" t="str">
        <x:v>C051</x:v>
      </x:c>
      <x:c r="G25" s="14" t="n">
        <x:v>168</x:v>
      </x:c>
      <x:c r="H25" s="14" t="n">
        <x:v>0</x:v>
      </x:c>
      <x:c r="I25" s="14" t="n">
        <x:v>1.01</x:v>
      </x:c>
      <x:c r="J25" s="14" t="str">
        <x:v>微信支付</x:v>
      </x:c>
      <x:c r="K25" s="15" t="n">
        <x:f>IF(A25="","",G25-H25)</x:f>
        <x:v>168</x:v>
      </x:c>
      <x:c r="L25" s="2"/>
      <x:c r="M25" s="2"/>
      <x:c r="N25" s="2"/>
      <x:c r="O25" s="2"/>
      <x:c r="P25" s="2"/>
    </x:row>
    <x:row r="26" ht="25" customHeight="1">
      <x:c r="A26" s="9" t="str">
        <x:v>CS00021</x:v>
      </x:c>
      <x:c r="B26" s="7" t="d">
        <x:v>2026-09-05T00:00:00.000Z</x:v>
      </x:c>
      <x:c r="C26" s="9" t="str">
        <x:v>大学城店</x:v>
      </x:c>
      <x:c r="D26" s="9" t="str">
        <x:v>阿宁</x:v>
      </x:c>
      <x:c r="E26" s="9" t="str">
        <x:v>设计款美甲</x:v>
      </x:c>
      <x:c r="F26" s="9" t="str">
        <x:v>C058</x:v>
      </x:c>
      <x:c r="G26" s="14" t="n">
        <x:v>268</x:v>
      </x:c>
      <x:c r="H26" s="14" t="n">
        <x:v>0</x:v>
      </x:c>
      <x:c r="I26" s="14" t="n">
        <x:v>1.61</x:v>
      </x:c>
      <x:c r="J26" s="14" t="str">
        <x:v>支付宝</x:v>
      </x:c>
      <x:c r="K26" s="15" t="n">
        <x:f>IF(A26="","",G26-H26)</x:f>
        <x:v>268</x:v>
      </x:c>
      <x:c r="L26" s="2"/>
      <x:c r="M26" s="2"/>
      <x:c r="N26" s="2"/>
      <x:c r="O26" s="2"/>
      <x:c r="P26" s="2"/>
    </x:row>
    <x:row r="27" ht="25" customHeight="1">
      <x:c r="A27" s="9" t="str">
        <x:v>CS00022</x:v>
      </x:c>
      <x:c r="B27" s="7" t="d">
        <x:v>2026-09-05T00:00:00.000Z</x:v>
      </x:c>
      <x:c r="C27" s="9" t="str">
        <x:v>滨江店</x:v>
      </x:c>
      <x:c r="D27" s="9" t="str">
        <x:v>可可</x:v>
      </x:c>
      <x:c r="E27" s="9" t="str">
        <x:v>自然款美睫</x:v>
      </x:c>
      <x:c r="F27" s="9" t="str">
        <x:v>C065</x:v>
      </x:c>
      <x:c r="G27" s="14" t="n">
        <x:v>298</x:v>
      </x:c>
      <x:c r="H27" s="14" t="n">
        <x:v>0</x:v>
      </x:c>
      <x:c r="I27" s="14" t="n">
        <x:v>1.79</x:v>
      </x:c>
      <x:c r="J27" s="14" t="str">
        <x:v>微信支付</x:v>
      </x:c>
      <x:c r="K27" s="15" t="n">
        <x:f>IF(A27="","",G27-H27)</x:f>
        <x:v>298</x:v>
      </x:c>
      <x:c r="L27" s="2"/>
      <x:c r="M27" s="2"/>
      <x:c r="N27" s="2"/>
      <x:c r="O27" s="2"/>
      <x:c r="P27" s="2"/>
    </x:row>
    <x:row r="28" ht="25" customHeight="1">
      <x:c r="A28" s="9" t="str">
        <x:v>CS00023</x:v>
      </x:c>
      <x:c r="B28" s="7" t="d">
        <x:v>2026-09-05T00:00:00.000Z</x:v>
      </x:c>
      <x:c r="C28" s="9" t="str">
        <x:v>大学城店</x:v>
      </x:c>
      <x:c r="D28" s="9" t="str">
        <x:v>小雨</x:v>
      </x:c>
      <x:c r="E28" s="9" t="str">
        <x:v>卸甲与护理</x:v>
      </x:c>
      <x:c r="F28" s="9" t="str">
        <x:v>C072</x:v>
      </x:c>
      <x:c r="G28" s="14" t="n">
        <x:v>68</x:v>
      </x:c>
      <x:c r="H28" s="14" t="n">
        <x:v>0</x:v>
      </x:c>
      <x:c r="I28" s="14" t="n">
        <x:v>0.41</x:v>
      </x:c>
      <x:c r="J28" s="14" t="str">
        <x:v>支付宝</x:v>
      </x:c>
      <x:c r="K28" s="15" t="n">
        <x:f>IF(A28="","",G28-H28)</x:f>
        <x:v>68</x:v>
      </x:c>
      <x:c r="L28" s="2"/>
      <x:c r="M28" s="2"/>
      <x:c r="N28" s="2"/>
      <x:c r="O28" s="2"/>
      <x:c r="P28" s="2"/>
    </x:row>
    <x:row r="29" ht="25" customHeight="1">
      <x:c r="A29" s="9" t="str">
        <x:v>CS00024</x:v>
      </x:c>
      <x:c r="B29" s="7" t="d">
        <x:v>2026-09-05T00:00:00.000Z</x:v>
      </x:c>
      <x:c r="C29" s="9" t="str">
        <x:v>滨江店</x:v>
      </x:c>
      <x:c r="D29" s="9" t="str">
        <x:v>小琳</x:v>
      </x:c>
      <x:c r="E29" s="9" t="str">
        <x:v>经典单色美甲</x:v>
      </x:c>
      <x:c r="F29" s="9" t="str">
        <x:v>C079</x:v>
      </x:c>
      <x:c r="G29" s="14" t="n">
        <x:v>168</x:v>
      </x:c>
      <x:c r="H29" s="14" t="n">
        <x:v>0</x:v>
      </x:c>
      <x:c r="I29" s="14" t="n">
        <x:v>1.01</x:v>
      </x:c>
      <x:c r="J29" s="14" t="str">
        <x:v>微信支付</x:v>
      </x:c>
      <x:c r="K29" s="15" t="n">
        <x:f>IF(A29="","",G29-H29)</x:f>
        <x:v>168</x:v>
      </x:c>
      <x:c r="L29" s="2"/>
      <x:c r="M29" s="2"/>
      <x:c r="N29" s="2"/>
      <x:c r="O29" s="2"/>
      <x:c r="P29" s="2"/>
    </x:row>
    <x:row r="30" ht="25" customHeight="1">
      <x:c r="A30" s="9" t="str">
        <x:v>CS00025</x:v>
      </x:c>
      <x:c r="B30" s="7" t="d">
        <x:v>2026-09-05T00:00:00.000Z</x:v>
      </x:c>
      <x:c r="C30" s="9" t="str">
        <x:v>大学城店</x:v>
      </x:c>
      <x:c r="D30" s="9" t="str">
        <x:v>阿宁</x:v>
      </x:c>
      <x:c r="E30" s="9" t="str">
        <x:v>设计款美甲</x:v>
      </x:c>
      <x:c r="F30" s="9" t="str">
        <x:v>C003</x:v>
      </x:c>
      <x:c r="G30" s="14" t="n">
        <x:v>268</x:v>
      </x:c>
      <x:c r="H30" s="14" t="n">
        <x:v>0</x:v>
      </x:c>
      <x:c r="I30" s="14" t="n">
        <x:v>1.61</x:v>
      </x:c>
      <x:c r="J30" s="14" t="str">
        <x:v>支付宝</x:v>
      </x:c>
      <x:c r="K30" s="15" t="n">
        <x:f>IF(A30="","",G30-H30)</x:f>
        <x:v>268</x:v>
      </x:c>
      <x:c r="L30" s="2"/>
      <x:c r="M30" s="2"/>
      <x:c r="N30" s="2"/>
      <x:c r="O30" s="2"/>
      <x:c r="P30" s="2"/>
    </x:row>
    <x:row r="31" ht="25" customHeight="1">
      <x:c r="A31" s="9" t="str">
        <x:v>CS00026</x:v>
      </x:c>
      <x:c r="B31" s="7" t="d">
        <x:v>2026-09-05T00:00:00.000Z</x:v>
      </x:c>
      <x:c r="C31" s="9" t="str">
        <x:v>滨江店</x:v>
      </x:c>
      <x:c r="D31" s="9" t="str">
        <x:v>可可</x:v>
      </x:c>
      <x:c r="E31" s="9" t="str">
        <x:v>自然款美睫</x:v>
      </x:c>
      <x:c r="F31" s="9" t="str">
        <x:v>C010</x:v>
      </x:c>
      <x:c r="G31" s="14" t="n">
        <x:v>298</x:v>
      </x:c>
      <x:c r="H31" s="14" t="n">
        <x:v>0</x:v>
      </x:c>
      <x:c r="I31" s="14" t="n">
        <x:v>1.79</x:v>
      </x:c>
      <x:c r="J31" s="14" t="str">
        <x:v>微信支付</x:v>
      </x:c>
      <x:c r="K31" s="15" t="n">
        <x:f>IF(A31="","",G31-H31)</x:f>
        <x:v>298</x:v>
      </x:c>
      <x:c r="L31" s="2"/>
      <x:c r="M31" s="2"/>
      <x:c r="N31" s="2"/>
      <x:c r="O31" s="2"/>
      <x:c r="P31" s="2"/>
    </x:row>
    <x:row r="32" ht="25" customHeight="1">
      <x:c r="A32" s="9" t="str">
        <x:v>CS00027</x:v>
      </x:c>
      <x:c r="B32" s="7" t="d">
        <x:v>2026-09-06T00:00:00.000Z</x:v>
      </x:c>
      <x:c r="C32" s="9" t="str">
        <x:v>大学城店</x:v>
      </x:c>
      <x:c r="D32" s="9" t="str">
        <x:v>可可</x:v>
      </x:c>
      <x:c r="E32" s="9" t="str">
        <x:v>自然款美睫</x:v>
      </x:c>
      <x:c r="F32" s="9" t="str">
        <x:v>C017</x:v>
      </x:c>
      <x:c r="G32" s="14" t="n">
        <x:v>298</x:v>
      </x:c>
      <x:c r="H32" s="14" t="n">
        <x:v>0</x:v>
      </x:c>
      <x:c r="I32" s="14" t="n">
        <x:v>1.79</x:v>
      </x:c>
      <x:c r="J32" s="14" t="str">
        <x:v>支付宝</x:v>
      </x:c>
      <x:c r="K32" s="15" t="n">
        <x:f>IF(A32="","",G32-H32)</x:f>
        <x:v>298</x:v>
      </x:c>
      <x:c r="L32" s="2"/>
      <x:c r="M32" s="2"/>
      <x:c r="N32" s="2"/>
      <x:c r="O32" s="2"/>
      <x:c r="P32" s="2"/>
    </x:row>
    <x:row r="33" ht="25" customHeight="1">
      <x:c r="A33" s="9" t="str">
        <x:v>CS00028</x:v>
      </x:c>
      <x:c r="B33" s="7" t="d">
        <x:v>2026-09-06T00:00:00.000Z</x:v>
      </x:c>
      <x:c r="C33" s="9" t="str">
        <x:v>滨江店</x:v>
      </x:c>
      <x:c r="D33" s="9" t="str">
        <x:v>小雨</x:v>
      </x:c>
      <x:c r="E33" s="9" t="str">
        <x:v>卸甲与护理</x:v>
      </x:c>
      <x:c r="F33" s="9" t="str">
        <x:v>C024</x:v>
      </x:c>
      <x:c r="G33" s="14" t="n">
        <x:v>48</x:v>
      </x:c>
      <x:c r="H33" s="14" t="n">
        <x:v>0</x:v>
      </x:c>
      <x:c r="I33" s="14" t="n">
        <x:v>0.29</x:v>
      </x:c>
      <x:c r="J33" s="14" t="str">
        <x:v>微信支付</x:v>
      </x:c>
      <x:c r="K33" s="15" t="n">
        <x:f>IF(A33="","",G33-H33)</x:f>
        <x:v>48</x:v>
      </x:c>
      <x:c r="L33" s="2"/>
      <x:c r="M33" s="2"/>
      <x:c r="N33" s="2"/>
      <x:c r="O33" s="2"/>
      <x:c r="P33" s="2"/>
    </x:row>
    <x:row r="34" ht="25" customHeight="1">
      <x:c r="A34" s="9" t="str">
        <x:v>CS00029</x:v>
      </x:c>
      <x:c r="B34" s="7" t="d">
        <x:v>2026-09-06T00:00:00.000Z</x:v>
      </x:c>
      <x:c r="C34" s="9" t="str">
        <x:v>大学城店</x:v>
      </x:c>
      <x:c r="D34" s="9" t="str">
        <x:v>小琳</x:v>
      </x:c>
      <x:c r="E34" s="9" t="str">
        <x:v>经典单色美甲</x:v>
      </x:c>
      <x:c r="F34" s="9" t="str">
        <x:v>C031</x:v>
      </x:c>
      <x:c r="G34" s="14" t="n">
        <x:v>168</x:v>
      </x:c>
      <x:c r="H34" s="14" t="n">
        <x:v>0</x:v>
      </x:c>
      <x:c r="I34" s="14" t="n">
        <x:v>1.01</x:v>
      </x:c>
      <x:c r="J34" s="14" t="str">
        <x:v>支付宝</x:v>
      </x:c>
      <x:c r="K34" s="15" t="n">
        <x:f>IF(A34="","",G34-H34)</x:f>
        <x:v>168</x:v>
      </x:c>
      <x:c r="L34" s="2"/>
      <x:c r="M34" s="2"/>
      <x:c r="N34" s="2"/>
      <x:c r="O34" s="2"/>
      <x:c r="P34" s="2"/>
    </x:row>
    <x:row r="35" ht="25" customHeight="1">
      <x:c r="A35" s="9" t="str">
        <x:v>CS00030</x:v>
      </x:c>
      <x:c r="B35" s="7" t="d">
        <x:v>2026-09-06T00:00:00.000Z</x:v>
      </x:c>
      <x:c r="C35" s="9" t="str">
        <x:v>滨江店</x:v>
      </x:c>
      <x:c r="D35" s="9" t="str">
        <x:v>阿宁</x:v>
      </x:c>
      <x:c r="E35" s="9" t="str">
        <x:v>设计款美甲</x:v>
      </x:c>
      <x:c r="F35" s="9" t="str">
        <x:v>C038</x:v>
      </x:c>
      <x:c r="G35" s="14" t="n">
        <x:v>268</x:v>
      </x:c>
      <x:c r="H35" s="14" t="n">
        <x:v>40</x:v>
      </x:c>
      <x:c r="I35" s="14" t="n">
        <x:v>1.37</x:v>
      </x:c>
      <x:c r="J35" s="14" t="str">
        <x:v>微信支付</x:v>
      </x:c>
      <x:c r="K35" s="15" t="n">
        <x:f>IF(A35="","",G35-H35)</x:f>
        <x:v>228</x:v>
      </x:c>
      <x:c r="L35" s="2"/>
      <x:c r="M35" s="2"/>
      <x:c r="N35" s="2"/>
      <x:c r="O35" s="2"/>
      <x:c r="P35" s="2"/>
    </x:row>
    <x:row r="36" ht="25" customHeight="1">
      <x:c r="A36" s="9" t="str">
        <x:v>CS00031</x:v>
      </x:c>
      <x:c r="B36" s="7" t="d">
        <x:v>2026-09-07T00:00:00.000Z</x:v>
      </x:c>
      <x:c r="C36" s="9" t="str">
        <x:v>大学城店</x:v>
      </x:c>
      <x:c r="D36" s="9" t="str">
        <x:v>小雨</x:v>
      </x:c>
      <x:c r="E36" s="9" t="str">
        <x:v>卸甲与护理</x:v>
      </x:c>
      <x:c r="F36" s="9" t="str">
        <x:v>C045</x:v>
      </x:c>
      <x:c r="G36" s="14" t="n">
        <x:v>68</x:v>
      </x:c>
      <x:c r="H36" s="14" t="n">
        <x:v>0</x:v>
      </x:c>
      <x:c r="I36" s="14" t="n">
        <x:v>0.41</x:v>
      </x:c>
      <x:c r="J36" s="14" t="str">
        <x:v>支付宝</x:v>
      </x:c>
      <x:c r="K36" s="15" t="n">
        <x:f>IF(A36="","",G36-H36)</x:f>
        <x:v>68</x:v>
      </x:c>
      <x:c r="L36" s="2"/>
      <x:c r="M36" s="2"/>
      <x:c r="N36" s="2"/>
      <x:c r="O36" s="2"/>
      <x:c r="P36" s="2"/>
    </x:row>
    <x:row r="37" ht="25" customHeight="1">
      <x:c r="A37" s="9" t="str">
        <x:v>CS00032</x:v>
      </x:c>
      <x:c r="B37" s="7" t="d">
        <x:v>2026-09-07T00:00:00.000Z</x:v>
      </x:c>
      <x:c r="C37" s="9" t="str">
        <x:v>滨江店</x:v>
      </x:c>
      <x:c r="D37" s="9" t="str">
        <x:v>小琳</x:v>
      </x:c>
      <x:c r="E37" s="9" t="str">
        <x:v>经典单色美甲</x:v>
      </x:c>
      <x:c r="F37" s="9" t="str">
        <x:v>C052</x:v>
      </x:c>
      <x:c r="G37" s="14" t="n">
        <x:v>168</x:v>
      </x:c>
      <x:c r="H37" s="14" t="n">
        <x:v>0</x:v>
      </x:c>
      <x:c r="I37" s="14" t="n">
        <x:v>1.01</x:v>
      </x:c>
      <x:c r="J37" s="14" t="str">
        <x:v>微信支付</x:v>
      </x:c>
      <x:c r="K37" s="15" t="n">
        <x:f>IF(A37="","",G37-H37)</x:f>
        <x:v>168</x:v>
      </x:c>
      <x:c r="L37" s="2"/>
      <x:c r="M37" s="2"/>
      <x:c r="N37" s="2"/>
      <x:c r="O37" s="2"/>
      <x:c r="P37" s="2"/>
    </x:row>
    <x:row r="38" ht="25" customHeight="1">
      <x:c r="A38" s="9" t="str">
        <x:v>CS00033</x:v>
      </x:c>
      <x:c r="B38" s="7" t="d">
        <x:v>2026-09-07T00:00:00.000Z</x:v>
      </x:c>
      <x:c r="C38" s="9" t="str">
        <x:v>大学城店</x:v>
      </x:c>
      <x:c r="D38" s="9" t="str">
        <x:v>阿宁</x:v>
      </x:c>
      <x:c r="E38" s="9" t="str">
        <x:v>设计款美甲</x:v>
      </x:c>
      <x:c r="F38" s="9" t="str">
        <x:v>C059</x:v>
      </x:c>
      <x:c r="G38" s="14" t="n">
        <x:v>268</x:v>
      </x:c>
      <x:c r="H38" s="14" t="n">
        <x:v>0</x:v>
      </x:c>
      <x:c r="I38" s="14" t="n">
        <x:v>1.61</x:v>
      </x:c>
      <x:c r="J38" s="14" t="str">
        <x:v>支付宝</x:v>
      </x:c>
      <x:c r="K38" s="15" t="n">
        <x:f>IF(A38="","",G38-H38)</x:f>
        <x:v>268</x:v>
      </x:c>
      <x:c r="L38" s="2"/>
      <x:c r="M38" s="2"/>
      <x:c r="N38" s="2"/>
      <x:c r="O38" s="2"/>
      <x:c r="P38" s="2"/>
    </x:row>
    <x:row r="39" ht="25" customHeight="1">
      <x:c r="A39" s="9" t="str">
        <x:v>CS00034</x:v>
      </x:c>
      <x:c r="B39" s="7" t="d">
        <x:v>2026-09-07T00:00:00.000Z</x:v>
      </x:c>
      <x:c r="C39" s="9" t="str">
        <x:v>滨江店</x:v>
      </x:c>
      <x:c r="D39" s="9" t="str">
        <x:v>可可</x:v>
      </x:c>
      <x:c r="E39" s="9" t="str">
        <x:v>自然款美睫</x:v>
      </x:c>
      <x:c r="F39" s="9" t="str">
        <x:v>C066</x:v>
      </x:c>
      <x:c r="G39" s="14" t="n">
        <x:v>298</x:v>
      </x:c>
      <x:c r="H39" s="14" t="n">
        <x:v>0</x:v>
      </x:c>
      <x:c r="I39" s="14" t="n">
        <x:v>1.79</x:v>
      </x:c>
      <x:c r="J39" s="14" t="str">
        <x:v>微信支付</x:v>
      </x:c>
      <x:c r="K39" s="15" t="n">
        <x:f>IF(A39="","",G39-H39)</x:f>
        <x:v>298</x:v>
      </x:c>
      <x:c r="L39" s="2"/>
      <x:c r="M39" s="2"/>
      <x:c r="N39" s="2"/>
      <x:c r="O39" s="2"/>
      <x:c r="P39" s="2"/>
    </x:row>
    <x:row r="40" ht="25" customHeight="1">
      <x:c r="A40" s="9" t="str">
        <x:v>CS00035</x:v>
      </x:c>
      <x:c r="B40" s="7" t="d">
        <x:v>2026-09-07T00:00:00.000Z</x:v>
      </x:c>
      <x:c r="C40" s="9" t="str">
        <x:v>大学城店</x:v>
      </x:c>
      <x:c r="D40" s="9" t="str">
        <x:v>小雨</x:v>
      </x:c>
      <x:c r="E40" s="9" t="str">
        <x:v>卸甲与护理</x:v>
      </x:c>
      <x:c r="F40" s="9" t="str">
        <x:v>C073</x:v>
      </x:c>
      <x:c r="G40" s="14" t="n">
        <x:v>68</x:v>
      </x:c>
      <x:c r="H40" s="14" t="n">
        <x:v>0</x:v>
      </x:c>
      <x:c r="I40" s="14" t="n">
        <x:v>0.41</x:v>
      </x:c>
      <x:c r="J40" s="14" t="str">
        <x:v>支付宝</x:v>
      </x:c>
      <x:c r="K40" s="15" t="n">
        <x:f>IF(A40="","",G40-H40)</x:f>
        <x:v>68</x:v>
      </x:c>
      <x:c r="L40" s="2"/>
      <x:c r="M40" s="2"/>
      <x:c r="N40" s="2"/>
      <x:c r="O40" s="2"/>
      <x:c r="P40" s="2"/>
    </x:row>
    <x:row r="41" ht="25" customHeight="1">
      <x:c r="A41" s="9" t="str">
        <x:v>CS00036</x:v>
      </x:c>
      <x:c r="B41" s="7" t="d">
        <x:v>2026-09-08T00:00:00.000Z</x:v>
      </x:c>
      <x:c r="C41" s="9" t="str">
        <x:v>大学城店</x:v>
      </x:c>
      <x:c r="D41" s="9" t="str">
        <x:v>小琳</x:v>
      </x:c>
      <x:c r="E41" s="9" t="str">
        <x:v>经典单色美甲</x:v>
      </x:c>
      <x:c r="F41" s="9" t="str">
        <x:v>C080</x:v>
      </x:c>
      <x:c r="G41" s="14" t="n">
        <x:v>168</x:v>
      </x:c>
      <x:c r="H41" s="14" t="n">
        <x:v>0</x:v>
      </x:c>
      <x:c r="I41" s="14" t="n">
        <x:v>1.01</x:v>
      </x:c>
      <x:c r="J41" s="14" t="str">
        <x:v>微信支付</x:v>
      </x:c>
      <x:c r="K41" s="15" t="n">
        <x:f>IF(A41="","",G41-H41)</x:f>
        <x:v>168</x:v>
      </x:c>
      <x:c r="L41" s="2"/>
      <x:c r="M41" s="2"/>
      <x:c r="N41" s="2"/>
      <x:c r="O41" s="2"/>
      <x:c r="P41" s="2"/>
    </x:row>
    <x:row r="42" ht="25" customHeight="1">
      <x:c r="A42" s="9" t="str">
        <x:v>CS00037</x:v>
      </x:c>
      <x:c r="B42" s="7" t="d">
        <x:v>2026-09-08T00:00:00.000Z</x:v>
      </x:c>
      <x:c r="C42" s="9" t="str">
        <x:v>滨江店</x:v>
      </x:c>
      <x:c r="D42" s="9" t="str">
        <x:v>阿宁</x:v>
      </x:c>
      <x:c r="E42" s="9" t="str">
        <x:v>设计款美甲</x:v>
      </x:c>
      <x:c r="F42" s="9" t="str">
        <x:v>C004</x:v>
      </x:c>
      <x:c r="G42" s="14" t="n">
        <x:v>248</x:v>
      </x:c>
      <x:c r="H42" s="14" t="n">
        <x:v>0</x:v>
      </x:c>
      <x:c r="I42" s="14" t="n">
        <x:v>1.49</x:v>
      </x:c>
      <x:c r="J42" s="14" t="str">
        <x:v>支付宝</x:v>
      </x:c>
      <x:c r="K42" s="15" t="n">
        <x:f>IF(A42="","",G42-H42)</x:f>
        <x:v>248</x:v>
      </x:c>
      <x:c r="L42" s="2"/>
      <x:c r="M42" s="2"/>
      <x:c r="N42" s="2"/>
      <x:c r="O42" s="2"/>
      <x:c r="P42" s="2"/>
    </x:row>
    <x:row r="43" ht="25" customHeight="1">
      <x:c r="A43" s="9" t="str">
        <x:v>CS00038</x:v>
      </x:c>
      <x:c r="B43" s="7" t="d">
        <x:v>2026-09-08T00:00:00.000Z</x:v>
      </x:c>
      <x:c r="C43" s="9" t="str">
        <x:v>大学城店</x:v>
      </x:c>
      <x:c r="D43" s="9" t="str">
        <x:v>可可</x:v>
      </x:c>
      <x:c r="E43" s="9" t="str">
        <x:v>自然款美睫</x:v>
      </x:c>
      <x:c r="F43" s="9" t="str">
        <x:v>C011</x:v>
      </x:c>
      <x:c r="G43" s="14" t="n">
        <x:v>298</x:v>
      </x:c>
      <x:c r="H43" s="14" t="n">
        <x:v>0</x:v>
      </x:c>
      <x:c r="I43" s="14" t="n">
        <x:v>1.79</x:v>
      </x:c>
      <x:c r="J43" s="14" t="str">
        <x:v>微信支付</x:v>
      </x:c>
      <x:c r="K43" s="15" t="n">
        <x:f>IF(A43="","",G43-H43)</x:f>
        <x:v>298</x:v>
      </x:c>
      <x:c r="L43" s="2"/>
      <x:c r="M43" s="2"/>
      <x:c r="N43" s="2"/>
      <x:c r="O43" s="2"/>
      <x:c r="P43" s="2"/>
    </x:row>
    <x:row r="44" ht="25" customHeight="1">
      <x:c r="A44" s="9" t="str">
        <x:v>CS00039</x:v>
      </x:c>
      <x:c r="B44" s="7" t="d">
        <x:v>2026-09-08T00:00:00.000Z</x:v>
      </x:c>
      <x:c r="C44" s="9" t="str">
        <x:v>滨江店</x:v>
      </x:c>
      <x:c r="D44" s="9" t="str">
        <x:v>小雨</x:v>
      </x:c>
      <x:c r="E44" s="9" t="str">
        <x:v>卸甲与护理</x:v>
      </x:c>
      <x:c r="F44" s="9" t="str">
        <x:v>C018</x:v>
      </x:c>
      <x:c r="G44" s="14" t="n">
        <x:v>68</x:v>
      </x:c>
      <x:c r="H44" s="14" t="n">
        <x:v>0</x:v>
      </x:c>
      <x:c r="I44" s="14" t="n">
        <x:v>0.41</x:v>
      </x:c>
      <x:c r="J44" s="14" t="str">
        <x:v>支付宝</x:v>
      </x:c>
      <x:c r="K44" s="15" t="n">
        <x:f>IF(A44="","",G44-H44)</x:f>
        <x:v>68</x:v>
      </x:c>
      <x:c r="L44" s="2"/>
      <x:c r="M44" s="2"/>
      <x:c r="N44" s="2"/>
      <x:c r="O44" s="2"/>
      <x:c r="P44" s="2"/>
    </x:row>
    <x:row r="45" ht="25" customHeight="1">
      <x:c r="A45" s="9" t="str">
        <x:v>CS00040</x:v>
      </x:c>
      <x:c r="B45" s="7" t="d">
        <x:v>2026-09-08T00:00:00.000Z</x:v>
      </x:c>
      <x:c r="C45" s="9" t="str">
        <x:v>大学城店</x:v>
      </x:c>
      <x:c r="D45" s="9" t="str">
        <x:v>小琳</x:v>
      </x:c>
      <x:c r="E45" s="9" t="str">
        <x:v>经典单色美甲</x:v>
      </x:c>
      <x:c r="F45" s="9" t="str">
        <x:v>C025</x:v>
      </x:c>
      <x:c r="G45" s="14" t="n">
        <x:v>168</x:v>
      </x:c>
      <x:c r="H45" s="14" t="n">
        <x:v>0</x:v>
      </x:c>
      <x:c r="I45" s="14" t="n">
        <x:v>1.01</x:v>
      </x:c>
      <x:c r="J45" s="14" t="str">
        <x:v>微信支付</x:v>
      </x:c>
      <x:c r="K45" s="15" t="n">
        <x:f>IF(A45="","",G45-H45)</x:f>
        <x:v>168</x:v>
      </x:c>
      <x:c r="L45" s="2"/>
      <x:c r="M45" s="2"/>
      <x:c r="N45" s="2"/>
      <x:c r="O45" s="2"/>
      <x:c r="P45" s="2"/>
    </x:row>
    <x:row r="46" ht="25" customHeight="1">
      <x:c r="A46" s="9" t="str">
        <x:v>CS00041</x:v>
      </x:c>
      <x:c r="B46" s="7" t="d">
        <x:v>2026-09-08T00:00:00.000Z</x:v>
      </x:c>
      <x:c r="C46" s="9" t="str">
        <x:v>滨江店</x:v>
      </x:c>
      <x:c r="D46" s="9" t="str">
        <x:v>阿宁</x:v>
      </x:c>
      <x:c r="E46" s="9" t="str">
        <x:v>设计款美甲</x:v>
      </x:c>
      <x:c r="F46" s="9" t="str">
        <x:v>C032</x:v>
      </x:c>
      <x:c r="G46" s="14" t="n">
        <x:v>268</x:v>
      </x:c>
      <x:c r="H46" s="14" t="n">
        <x:v>0</x:v>
      </x:c>
      <x:c r="I46" s="14" t="n">
        <x:v>1.61</x:v>
      </x:c>
      <x:c r="J46" s="14" t="str">
        <x:v>支付宝</x:v>
      </x:c>
      <x:c r="K46" s="15" t="n">
        <x:f>IF(A46="","",G46-H46)</x:f>
        <x:v>268</x:v>
      </x:c>
      <x:c r="L46" s="2"/>
      <x:c r="M46" s="2"/>
      <x:c r="N46" s="2"/>
      <x:c r="O46" s="2"/>
      <x:c r="P46" s="2"/>
    </x:row>
    <x:row r="47" ht="25" customHeight="1">
      <x:c r="A47" s="9" t="str">
        <x:v>CS00042</x:v>
      </x:c>
      <x:c r="B47" s="7" t="d">
        <x:v>2026-09-09T00:00:00.000Z</x:v>
      </x:c>
      <x:c r="C47" s="9" t="str">
        <x:v>大学城店</x:v>
      </x:c>
      <x:c r="D47" s="9" t="str">
        <x:v>阿宁</x:v>
      </x:c>
      <x:c r="E47" s="9" t="str">
        <x:v>设计款美甲</x:v>
      </x:c>
      <x:c r="F47" s="9" t="str">
        <x:v>C039</x:v>
      </x:c>
      <x:c r="G47" s="14" t="n">
        <x:v>268</x:v>
      </x:c>
      <x:c r="H47" s="14" t="n">
        <x:v>0</x:v>
      </x:c>
      <x:c r="I47" s="14" t="n">
        <x:v>1.61</x:v>
      </x:c>
      <x:c r="J47" s="14" t="str">
        <x:v>微信支付</x:v>
      </x:c>
      <x:c r="K47" s="15" t="n">
        <x:f>IF(A47="","",G47-H47)</x:f>
        <x:v>268</x:v>
      </x:c>
      <x:c r="L47" s="2"/>
      <x:c r="M47" s="2"/>
      <x:c r="N47" s="2"/>
      <x:c r="O47" s="2"/>
      <x:c r="P47" s="2"/>
    </x:row>
    <x:row r="48" ht="25" customHeight="1">
      <x:c r="A48" s="9" t="str">
        <x:v>CS00043</x:v>
      </x:c>
      <x:c r="B48" s="7" t="d">
        <x:v>2026-09-09T00:00:00.000Z</x:v>
      </x:c>
      <x:c r="C48" s="9" t="str">
        <x:v>滨江店</x:v>
      </x:c>
      <x:c r="D48" s="9" t="str">
        <x:v>可可</x:v>
      </x:c>
      <x:c r="E48" s="9" t="str">
        <x:v>自然款美睫</x:v>
      </x:c>
      <x:c r="F48" s="9" t="str">
        <x:v>C046</x:v>
      </x:c>
      <x:c r="G48" s="14" t="n">
        <x:v>298</x:v>
      </x:c>
      <x:c r="H48" s="14" t="n">
        <x:v>0</x:v>
      </x:c>
      <x:c r="I48" s="14" t="n">
        <x:v>1.79</x:v>
      </x:c>
      <x:c r="J48" s="14" t="str">
        <x:v>支付宝</x:v>
      </x:c>
      <x:c r="K48" s="15" t="n">
        <x:f>IF(A48="","",G48-H48)</x:f>
        <x:v>298</x:v>
      </x:c>
      <x:c r="L48" s="2"/>
      <x:c r="M48" s="2"/>
      <x:c r="N48" s="2"/>
      <x:c r="O48" s="2"/>
      <x:c r="P48" s="2"/>
    </x:row>
    <x:row r="49" ht="25" customHeight="1">
      <x:c r="A49" s="9" t="str">
        <x:v>CS00044</x:v>
      </x:c>
      <x:c r="B49" s="7" t="d">
        <x:v>2026-09-09T00:00:00.000Z</x:v>
      </x:c>
      <x:c r="C49" s="9" t="str">
        <x:v>大学城店</x:v>
      </x:c>
      <x:c r="D49" s="9" t="str">
        <x:v>小雨</x:v>
      </x:c>
      <x:c r="E49" s="9" t="str">
        <x:v>卸甲与护理</x:v>
      </x:c>
      <x:c r="F49" s="9" t="str">
        <x:v>C053</x:v>
      </x:c>
      <x:c r="G49" s="14" t="n">
        <x:v>68</x:v>
      </x:c>
      <x:c r="H49" s="14" t="n">
        <x:v>0</x:v>
      </x:c>
      <x:c r="I49" s="14" t="n">
        <x:v>0.41</x:v>
      </x:c>
      <x:c r="J49" s="14" t="str">
        <x:v>微信支付</x:v>
      </x:c>
      <x:c r="K49" s="15" t="n">
        <x:f>IF(A49="","",G49-H49)</x:f>
        <x:v>68</x:v>
      </x:c>
      <x:c r="L49" s="2"/>
      <x:c r="M49" s="2"/>
      <x:c r="N49" s="2"/>
      <x:c r="O49" s="2"/>
      <x:c r="P49" s="2"/>
    </x:row>
    <x:row r="50" ht="25" customHeight="1">
      <x:c r="A50" s="9" t="str">
        <x:v>CS00045</x:v>
      </x:c>
      <x:c r="B50" s="7" t="d">
        <x:v>2026-09-09T00:00:00.000Z</x:v>
      </x:c>
      <x:c r="C50" s="9" t="str">
        <x:v>滨江店</x:v>
      </x:c>
      <x:c r="D50" s="9" t="str">
        <x:v>小琳</x:v>
      </x:c>
      <x:c r="E50" s="9" t="str">
        <x:v>经典单色美甲</x:v>
      </x:c>
      <x:c r="F50" s="9" t="str">
        <x:v>C060</x:v>
      </x:c>
      <x:c r="G50" s="14" t="n">
        <x:v>168</x:v>
      </x:c>
      <x:c r="H50" s="14" t="n">
        <x:v>0</x:v>
      </x:c>
      <x:c r="I50" s="14" t="n">
        <x:v>1.01</x:v>
      </x:c>
      <x:c r="J50" s="14" t="str">
        <x:v>支付宝</x:v>
      </x:c>
      <x:c r="K50" s="15" t="n">
        <x:f>IF(A50="","",G50-H50)</x:f>
        <x:v>168</x:v>
      </x:c>
      <x:c r="L50" s="2"/>
      <x:c r="M50" s="2"/>
      <x:c r="N50" s="2"/>
      <x:c r="O50" s="2"/>
      <x:c r="P50" s="2"/>
    </x:row>
    <x:row r="51" ht="25" customHeight="1">
      <x:c r="A51" s="9" t="str">
        <x:v>CS00046</x:v>
      </x:c>
      <x:c r="B51" s="7" t="d">
        <x:v>2026-09-10T00:00:00.000Z</x:v>
      </x:c>
      <x:c r="C51" s="9" t="str">
        <x:v>大学城店</x:v>
      </x:c>
      <x:c r="D51" s="9" t="str">
        <x:v>可可</x:v>
      </x:c>
      <x:c r="E51" s="9" t="str">
        <x:v>自然款美睫</x:v>
      </x:c>
      <x:c r="F51" s="9" t="str">
        <x:v>C067</x:v>
      </x:c>
      <x:c r="G51" s="14" t="n">
        <x:v>278</x:v>
      </x:c>
      <x:c r="H51" s="14" t="n">
        <x:v>0</x:v>
      </x:c>
      <x:c r="I51" s="14" t="n">
        <x:v>1.67</x:v>
      </x:c>
      <x:c r="J51" s="14" t="str">
        <x:v>微信支付</x:v>
      </x:c>
      <x:c r="K51" s="15" t="n">
        <x:f>IF(A51="","",G51-H51)</x:f>
        <x:v>278</x:v>
      </x:c>
      <x:c r="L51" s="2"/>
      <x:c r="M51" s="2"/>
      <x:c r="N51" s="2"/>
      <x:c r="O51" s="2"/>
      <x:c r="P51" s="2"/>
    </x:row>
    <x:row r="52" ht="25" customHeight="1">
      <x:c r="A52" s="9" t="str">
        <x:v>CS00047</x:v>
      </x:c>
      <x:c r="B52" s="7" t="d">
        <x:v>2026-09-10T00:00:00.000Z</x:v>
      </x:c>
      <x:c r="C52" s="9" t="str">
        <x:v>滨江店</x:v>
      </x:c>
      <x:c r="D52" s="9" t="str">
        <x:v>小雨</x:v>
      </x:c>
      <x:c r="E52" s="9" t="str">
        <x:v>卸甲与护理</x:v>
      </x:c>
      <x:c r="F52" s="9" t="str">
        <x:v>C074</x:v>
      </x:c>
      <x:c r="G52" s="14" t="n">
        <x:v>68</x:v>
      </x:c>
      <x:c r="H52" s="14" t="n">
        <x:v>0</x:v>
      </x:c>
      <x:c r="I52" s="14" t="n">
        <x:v>0.41</x:v>
      </x:c>
      <x:c r="J52" s="14" t="str">
        <x:v>支付宝</x:v>
      </x:c>
      <x:c r="K52" s="15" t="n">
        <x:f>IF(A52="","",G52-H52)</x:f>
        <x:v>68</x:v>
      </x:c>
      <x:c r="L52" s="2"/>
      <x:c r="M52" s="2"/>
      <x:c r="N52" s="2"/>
      <x:c r="O52" s="2"/>
      <x:c r="P52" s="2"/>
    </x:row>
    <x:row r="53" ht="25" customHeight="1">
      <x:c r="A53" s="9" t="str">
        <x:v>CS00048</x:v>
      </x:c>
      <x:c r="B53" s="7" t="d">
        <x:v>2026-09-10T00:00:00.000Z</x:v>
      </x:c>
      <x:c r="C53" s="9" t="str">
        <x:v>大学城店</x:v>
      </x:c>
      <x:c r="D53" s="9" t="str">
        <x:v>小琳</x:v>
      </x:c>
      <x:c r="E53" s="9" t="str">
        <x:v>经典单色美甲</x:v>
      </x:c>
      <x:c r="F53" s="9" t="str">
        <x:v>C081</x:v>
      </x:c>
      <x:c r="G53" s="14" t="n">
        <x:v>168</x:v>
      </x:c>
      <x:c r="H53" s="14" t="n">
        <x:v>0</x:v>
      </x:c>
      <x:c r="I53" s="14" t="n">
        <x:v>1.01</x:v>
      </x:c>
      <x:c r="J53" s="14" t="str">
        <x:v>微信支付</x:v>
      </x:c>
      <x:c r="K53" s="15" t="n">
        <x:f>IF(A53="","",G53-H53)</x:f>
        <x:v>168</x:v>
      </x:c>
      <x:c r="L53" s="2"/>
      <x:c r="M53" s="2"/>
      <x:c r="N53" s="2"/>
      <x:c r="O53" s="2"/>
      <x:c r="P53" s="2"/>
    </x:row>
    <x:row r="54" ht="25" customHeight="1">
      <x:c r="A54" s="9" t="str">
        <x:v>CS00049</x:v>
      </x:c>
      <x:c r="B54" s="7" t="d">
        <x:v>2026-09-10T00:00:00.000Z</x:v>
      </x:c>
      <x:c r="C54" s="9" t="str">
        <x:v>滨江店</x:v>
      </x:c>
      <x:c r="D54" s="9" t="str">
        <x:v>阿宁</x:v>
      </x:c>
      <x:c r="E54" s="9" t="str">
        <x:v>设计款美甲</x:v>
      </x:c>
      <x:c r="F54" s="9" t="str">
        <x:v>C005</x:v>
      </x:c>
      <x:c r="G54" s="14" t="n">
        <x:v>268</x:v>
      </x:c>
      <x:c r="H54" s="14" t="n">
        <x:v>0</x:v>
      </x:c>
      <x:c r="I54" s="14" t="n">
        <x:v>1.61</x:v>
      </x:c>
      <x:c r="J54" s="14" t="str">
        <x:v>支付宝</x:v>
      </x:c>
      <x:c r="K54" s="15" t="n">
        <x:f>IF(A54="","",G54-H54)</x:f>
        <x:v>268</x:v>
      </x:c>
      <x:c r="L54" s="2"/>
      <x:c r="M54" s="2"/>
      <x:c r="N54" s="2"/>
      <x:c r="O54" s="2"/>
      <x:c r="P54" s="2"/>
    </x:row>
    <x:row r="55" ht="25" customHeight="1">
      <x:c r="A55" s="9" t="str">
        <x:v>CS00050</x:v>
      </x:c>
      <x:c r="B55" s="7" t="d">
        <x:v>2026-09-10T00:00:00.000Z</x:v>
      </x:c>
      <x:c r="C55" s="9" t="str">
        <x:v>大学城店</x:v>
      </x:c>
      <x:c r="D55" s="9" t="str">
        <x:v>可可</x:v>
      </x:c>
      <x:c r="E55" s="9" t="str">
        <x:v>自然款美睫</x:v>
      </x:c>
      <x:c r="F55" s="9" t="str">
        <x:v>C012</x:v>
      </x:c>
      <x:c r="G55" s="14" t="n">
        <x:v>298</x:v>
      </x:c>
      <x:c r="H55" s="14" t="n">
        <x:v>0</x:v>
      </x:c>
      <x:c r="I55" s="14" t="n">
        <x:v>1.79</x:v>
      </x:c>
      <x:c r="J55" s="14" t="str">
        <x:v>微信支付</x:v>
      </x:c>
      <x:c r="K55" s="15" t="n">
        <x:f>IF(A55="","",G55-H55)</x:f>
        <x:v>298</x:v>
      </x:c>
      <x:c r="L55" s="2"/>
      <x:c r="M55" s="2"/>
      <x:c r="N55" s="2"/>
      <x:c r="O55" s="2"/>
      <x:c r="P55" s="2"/>
    </x:row>
    <x:row r="56" ht="25" customHeight="1">
      <x:c r="A56" s="9" t="str">
        <x:v>CS00051</x:v>
      </x:c>
      <x:c r="B56" s="7" t="d">
        <x:v>2026-09-11T00:00:00.000Z</x:v>
      </x:c>
      <x:c r="C56" s="9" t="str">
        <x:v>大学城店</x:v>
      </x:c>
      <x:c r="D56" s="9" t="str">
        <x:v>小雨</x:v>
      </x:c>
      <x:c r="E56" s="9" t="str">
        <x:v>卸甲与护理</x:v>
      </x:c>
      <x:c r="F56" s="9" t="str">
        <x:v>C019</x:v>
      </x:c>
      <x:c r="G56" s="14" t="n">
        <x:v>68</x:v>
      </x:c>
      <x:c r="H56" s="14" t="n">
        <x:v>0</x:v>
      </x:c>
      <x:c r="I56" s="14" t="n">
        <x:v>0.41</x:v>
      </x:c>
      <x:c r="J56" s="14" t="str">
        <x:v>支付宝</x:v>
      </x:c>
      <x:c r="K56" s="15" t="n">
        <x:f>IF(A56="","",G56-H56)</x:f>
        <x:v>68</x:v>
      </x:c>
      <x:c r="L56" s="2"/>
      <x:c r="M56" s="2"/>
      <x:c r="N56" s="2"/>
      <x:c r="O56" s="2"/>
      <x:c r="P56" s="2"/>
    </x:row>
    <x:row r="57" ht="25" customHeight="1">
      <x:c r="A57" s="9" t="str">
        <x:v>CS00052</x:v>
      </x:c>
      <x:c r="B57" s="7" t="d">
        <x:v>2026-09-11T00:00:00.000Z</x:v>
      </x:c>
      <x:c r="C57" s="9" t="str">
        <x:v>滨江店</x:v>
      </x:c>
      <x:c r="D57" s="9" t="str">
        <x:v>小琳</x:v>
      </x:c>
      <x:c r="E57" s="9" t="str">
        <x:v>经典单色美甲</x:v>
      </x:c>
      <x:c r="F57" s="9" t="str">
        <x:v>C026</x:v>
      </x:c>
      <x:c r="G57" s="14" t="n">
        <x:v>168</x:v>
      </x:c>
      <x:c r="H57" s="14" t="n">
        <x:v>0</x:v>
      </x:c>
      <x:c r="I57" s="14" t="n">
        <x:v>1.01</x:v>
      </x:c>
      <x:c r="J57" s="14" t="str">
        <x:v>微信支付</x:v>
      </x:c>
      <x:c r="K57" s="15" t="n">
        <x:f>IF(A57="","",G57-H57)</x:f>
        <x:v>168</x:v>
      </x:c>
      <x:c r="L57" s="2"/>
      <x:c r="M57" s="2"/>
      <x:c r="N57" s="2"/>
      <x:c r="O57" s="2"/>
      <x:c r="P57" s="2"/>
    </x:row>
    <x:row r="58" ht="25" customHeight="1">
      <x:c r="A58" s="9" t="str">
        <x:v>CS00053</x:v>
      </x:c>
      <x:c r="B58" s="7" t="d">
        <x:v>2026-09-11T00:00:00.000Z</x:v>
      </x:c>
      <x:c r="C58" s="9" t="str">
        <x:v>大学城店</x:v>
      </x:c>
      <x:c r="D58" s="9" t="str">
        <x:v>阿宁</x:v>
      </x:c>
      <x:c r="E58" s="9" t="str">
        <x:v>设计款美甲</x:v>
      </x:c>
      <x:c r="F58" s="9" t="str">
        <x:v>C033</x:v>
      </x:c>
      <x:c r="G58" s="14" t="n">
        <x:v>268</x:v>
      </x:c>
      <x:c r="H58" s="14" t="n">
        <x:v>0</x:v>
      </x:c>
      <x:c r="I58" s="14" t="n">
        <x:v>1.61</x:v>
      </x:c>
      <x:c r="J58" s="14" t="str">
        <x:v>支付宝</x:v>
      </x:c>
      <x:c r="K58" s="15" t="n">
        <x:f>IF(A58="","",G58-H58)</x:f>
        <x:v>268</x:v>
      </x:c>
      <x:c r="L58" s="2"/>
      <x:c r="M58" s="2"/>
      <x:c r="N58" s="2"/>
      <x:c r="O58" s="2"/>
      <x:c r="P58" s="2"/>
    </x:row>
    <x:row r="59" ht="25" customHeight="1">
      <x:c r="A59" s="9" t="str">
        <x:v>CS00054</x:v>
      </x:c>
      <x:c r="B59" s="7" t="d">
        <x:v>2026-09-11T00:00:00.000Z</x:v>
      </x:c>
      <x:c r="C59" s="9" t="str">
        <x:v>滨江店</x:v>
      </x:c>
      <x:c r="D59" s="9" t="str">
        <x:v>可可</x:v>
      </x:c>
      <x:c r="E59" s="9" t="str">
        <x:v>自然款美睫</x:v>
      </x:c>
      <x:c r="F59" s="9" t="str">
        <x:v>C040</x:v>
      </x:c>
      <x:c r="G59" s="14" t="n">
        <x:v>298</x:v>
      </x:c>
      <x:c r="H59" s="14" t="n">
        <x:v>0</x:v>
      </x:c>
      <x:c r="I59" s="14" t="n">
        <x:v>1.79</x:v>
      </x:c>
      <x:c r="J59" s="14" t="str">
        <x:v>微信支付</x:v>
      </x:c>
      <x:c r="K59" s="15" t="n">
        <x:f>IF(A59="","",G59-H59)</x:f>
        <x:v>298</x:v>
      </x:c>
      <x:c r="L59" s="2"/>
      <x:c r="M59" s="2"/>
      <x:c r="N59" s="2"/>
      <x:c r="O59" s="2"/>
      <x:c r="P59" s="2"/>
    </x:row>
    <x:row r="60" ht="25" customHeight="1">
      <x:c r="A60" s="9" t="str">
        <x:v>CS00055</x:v>
      </x:c>
      <x:c r="B60" s="7" t="d">
        <x:v>2026-09-11T00:00:00.000Z</x:v>
      </x:c>
      <x:c r="C60" s="9" t="str">
        <x:v>大学城店</x:v>
      </x:c>
      <x:c r="D60" s="9" t="str">
        <x:v>小雨</x:v>
      </x:c>
      <x:c r="E60" s="9" t="str">
        <x:v>卸甲与护理</x:v>
      </x:c>
      <x:c r="F60" s="9" t="str">
        <x:v>C047</x:v>
      </x:c>
      <x:c r="G60" s="14" t="n">
        <x:v>48</x:v>
      </x:c>
      <x:c r="H60" s="14" t="n">
        <x:v>0</x:v>
      </x:c>
      <x:c r="I60" s="14" t="n">
        <x:v>0.29</x:v>
      </x:c>
      <x:c r="J60" s="14" t="str">
        <x:v>支付宝</x:v>
      </x:c>
      <x:c r="K60" s="15" t="n">
        <x:f>IF(A60="","",G60-H60)</x:f>
        <x:v>48</x:v>
      </x:c>
      <x:c r="L60" s="2"/>
      <x:c r="M60" s="2"/>
      <x:c r="N60" s="2"/>
      <x:c r="O60" s="2"/>
      <x:c r="P60" s="2"/>
    </x:row>
    <x:row r="61" ht="25" customHeight="1">
      <x:c r="A61" s="9" t="str">
        <x:v>CS00056</x:v>
      </x:c>
      <x:c r="B61" s="7" t="d">
        <x:v>2026-09-11T00:00:00.000Z</x:v>
      </x:c>
      <x:c r="C61" s="9" t="str">
        <x:v>滨江店</x:v>
      </x:c>
      <x:c r="D61" s="9" t="str">
        <x:v>小琳</x:v>
      </x:c>
      <x:c r="E61" s="9" t="str">
        <x:v>经典单色美甲</x:v>
      </x:c>
      <x:c r="F61" s="9" t="str">
        <x:v>C054</x:v>
      </x:c>
      <x:c r="G61" s="14" t="n">
        <x:v>168</x:v>
      </x:c>
      <x:c r="H61" s="14" t="n">
        <x:v>0</x:v>
      </x:c>
      <x:c r="I61" s="14" t="n">
        <x:v>1.01</x:v>
      </x:c>
      <x:c r="J61" s="14" t="str">
        <x:v>微信支付</x:v>
      </x:c>
      <x:c r="K61" s="15" t="n">
        <x:f>IF(A61="","",G61-H61)</x:f>
        <x:v>168</x:v>
      </x:c>
      <x:c r="L61" s="2"/>
      <x:c r="M61" s="2"/>
      <x:c r="N61" s="2"/>
      <x:c r="O61" s="2"/>
      <x:c r="P61" s="2"/>
    </x:row>
    <x:row r="62" ht="25" customHeight="1">
      <x:c r="A62" s="9" t="str">
        <x:v>CS00057</x:v>
      </x:c>
      <x:c r="B62" s="7" t="d">
        <x:v>2026-09-12T00:00:00.000Z</x:v>
      </x:c>
      <x:c r="C62" s="9" t="str">
        <x:v>大学城店</x:v>
      </x:c>
      <x:c r="D62" s="9" t="str">
        <x:v>小琳</x:v>
      </x:c>
      <x:c r="E62" s="9" t="str">
        <x:v>经典单色美甲</x:v>
      </x:c>
      <x:c r="F62" s="9" t="str">
        <x:v>C061</x:v>
      </x:c>
      <x:c r="G62" s="14" t="n">
        <x:v>168</x:v>
      </x:c>
      <x:c r="H62" s="14" t="n">
        <x:v>0</x:v>
      </x:c>
      <x:c r="I62" s="14" t="n">
        <x:v>1.01</x:v>
      </x:c>
      <x:c r="J62" s="14" t="str">
        <x:v>支付宝</x:v>
      </x:c>
      <x:c r="K62" s="15" t="n">
        <x:f>IF(A62="","",G62-H62)</x:f>
        <x:v>168</x:v>
      </x:c>
      <x:c r="L62" s="2"/>
      <x:c r="M62" s="2"/>
      <x:c r="N62" s="2"/>
      <x:c r="O62" s="2"/>
      <x:c r="P62" s="2"/>
    </x:row>
    <x:row r="63" ht="25" customHeight="1">
      <x:c r="A63" s="9" t="str">
        <x:v>CS00058</x:v>
      </x:c>
      <x:c r="B63" s="7" t="d">
        <x:v>2026-09-12T00:00:00.000Z</x:v>
      </x:c>
      <x:c r="C63" s="9" t="str">
        <x:v>滨江店</x:v>
      </x:c>
      <x:c r="D63" s="9" t="str">
        <x:v>阿宁</x:v>
      </x:c>
      <x:c r="E63" s="9" t="str">
        <x:v>设计款美甲</x:v>
      </x:c>
      <x:c r="F63" s="9" t="str">
        <x:v>C068</x:v>
      </x:c>
      <x:c r="G63" s="14" t="n">
        <x:v>268</x:v>
      </x:c>
      <x:c r="H63" s="14" t="n">
        <x:v>0</x:v>
      </x:c>
      <x:c r="I63" s="14" t="n">
        <x:v>1.61</x:v>
      </x:c>
      <x:c r="J63" s="14" t="str">
        <x:v>微信支付</x:v>
      </x:c>
      <x:c r="K63" s="15" t="n">
        <x:f>IF(A63="","",G63-H63)</x:f>
        <x:v>268</x:v>
      </x:c>
      <x:c r="L63" s="2"/>
      <x:c r="M63" s="2"/>
      <x:c r="N63" s="2"/>
      <x:c r="O63" s="2"/>
      <x:c r="P63" s="2"/>
    </x:row>
    <x:row r="64" ht="25" customHeight="1">
      <x:c r="A64" s="9" t="str">
        <x:v>CS00059</x:v>
      </x:c>
      <x:c r="B64" s="7" t="d">
        <x:v>2026-09-12T00:00:00.000Z</x:v>
      </x:c>
      <x:c r="C64" s="9" t="str">
        <x:v>大学城店</x:v>
      </x:c>
      <x:c r="D64" s="9" t="str">
        <x:v>可可</x:v>
      </x:c>
      <x:c r="E64" s="9" t="str">
        <x:v>自然款美睫</x:v>
      </x:c>
      <x:c r="F64" s="9" t="str">
        <x:v>C075</x:v>
      </x:c>
      <x:c r="G64" s="14" t="n">
        <x:v>298</x:v>
      </x:c>
      <x:c r="H64" s="14" t="n">
        <x:v>40</x:v>
      </x:c>
      <x:c r="I64" s="14" t="n">
        <x:v>1.55</x:v>
      </x:c>
      <x:c r="J64" s="14" t="str">
        <x:v>支付宝</x:v>
      </x:c>
      <x:c r="K64" s="15" t="n">
        <x:f>IF(A64="","",G64-H64)</x:f>
        <x:v>258</x:v>
      </x:c>
      <x:c r="L64" s="2"/>
      <x:c r="M64" s="2"/>
      <x:c r="N64" s="2"/>
      <x:c r="O64" s="2"/>
      <x:c r="P64" s="2"/>
    </x:row>
    <x:row r="65" ht="25" customHeight="1">
      <x:c r="A65" s="9" t="str">
        <x:v>CS00060</x:v>
      </x:c>
      <x:c r="B65" s="7" t="d">
        <x:v>2026-09-12T00:00:00.000Z</x:v>
      </x:c>
      <x:c r="C65" s="9" t="str">
        <x:v>滨江店</x:v>
      </x:c>
      <x:c r="D65" s="9" t="str">
        <x:v>小雨</x:v>
      </x:c>
      <x:c r="E65" s="9" t="str">
        <x:v>卸甲与护理</x:v>
      </x:c>
      <x:c r="F65" s="9" t="str">
        <x:v>C082</x:v>
      </x:c>
      <x:c r="G65" s="14" t="n">
        <x:v>68</x:v>
      </x:c>
      <x:c r="H65" s="14" t="n">
        <x:v>0</x:v>
      </x:c>
      <x:c r="I65" s="14" t="n">
        <x:v>0.41</x:v>
      </x:c>
      <x:c r="J65" s="14" t="str">
        <x:v>微信支付</x:v>
      </x:c>
      <x:c r="K65" s="15" t="n">
        <x:f>IF(A65="","",G65-H65)</x:f>
        <x:v>68</x:v>
      </x:c>
      <x:c r="L65" s="2"/>
      <x:c r="M65" s="2"/>
      <x:c r="N65" s="2"/>
      <x:c r="O65" s="2"/>
      <x:c r="P65" s="2"/>
    </x:row>
    <x:row r="66" ht="25" customHeight="1">
      <x:c r="A66" s="9" t="str">
        <x:v>CS00061</x:v>
      </x:c>
      <x:c r="B66" s="7" t="d">
        <x:v>2026-09-13T00:00:00.000Z</x:v>
      </x:c>
      <x:c r="C66" s="9" t="str">
        <x:v>大学城店</x:v>
      </x:c>
      <x:c r="D66" s="9" t="str">
        <x:v>阿宁</x:v>
      </x:c>
      <x:c r="E66" s="9" t="str">
        <x:v>设计款美甲</x:v>
      </x:c>
      <x:c r="F66" s="9" t="str">
        <x:v>C006</x:v>
      </x:c>
      <x:c r="G66" s="14" t="n">
        <x:v>268</x:v>
      </x:c>
      <x:c r="H66" s="14" t="n">
        <x:v>0</x:v>
      </x:c>
      <x:c r="I66" s="14" t="n">
        <x:v>1.61</x:v>
      </x:c>
      <x:c r="J66" s="14" t="str">
        <x:v>支付宝</x:v>
      </x:c>
      <x:c r="K66" s="15" t="n">
        <x:f>IF(A66="","",G66-H66)</x:f>
        <x:v>268</x:v>
      </x:c>
      <x:c r="L66" s="2"/>
      <x:c r="M66" s="2"/>
      <x:c r="N66" s="2"/>
      <x:c r="O66" s="2"/>
      <x:c r="P66" s="2"/>
    </x:row>
    <x:row r="67" ht="25" customHeight="1">
      <x:c r="A67" s="9" t="str">
        <x:v>CS00062</x:v>
      </x:c>
      <x:c r="B67" s="7" t="d">
        <x:v>2026-09-13T00:00:00.000Z</x:v>
      </x:c>
      <x:c r="C67" s="9" t="str">
        <x:v>滨江店</x:v>
      </x:c>
      <x:c r="D67" s="9" t="str">
        <x:v>可可</x:v>
      </x:c>
      <x:c r="E67" s="9" t="str">
        <x:v>自然款美睫</x:v>
      </x:c>
      <x:c r="F67" s="9" t="str">
        <x:v>C013</x:v>
      </x:c>
      <x:c r="G67" s="14" t="n">
        <x:v>298</x:v>
      </x:c>
      <x:c r="H67" s="14" t="n">
        <x:v>0</x:v>
      </x:c>
      <x:c r="I67" s="14" t="n">
        <x:v>1.79</x:v>
      </x:c>
      <x:c r="J67" s="14" t="str">
        <x:v>微信支付</x:v>
      </x:c>
      <x:c r="K67" s="15" t="n">
        <x:f>IF(A67="","",G67-H67)</x:f>
        <x:v>298</x:v>
      </x:c>
      <x:c r="L67" s="2"/>
      <x:c r="M67" s="2"/>
      <x:c r="N67" s="2"/>
      <x:c r="O67" s="2"/>
      <x:c r="P67" s="2"/>
    </x:row>
    <x:row r="68" ht="25" customHeight="1">
      <x:c r="A68" s="9" t="str">
        <x:v>CS00063</x:v>
      </x:c>
      <x:c r="B68" s="7" t="d">
        <x:v>2026-09-13T00:00:00.000Z</x:v>
      </x:c>
      <x:c r="C68" s="9" t="str">
        <x:v>大学城店</x:v>
      </x:c>
      <x:c r="D68" s="9" t="str">
        <x:v>小雨</x:v>
      </x:c>
      <x:c r="E68" s="9" t="str">
        <x:v>卸甲与护理</x:v>
      </x:c>
      <x:c r="F68" s="9" t="str">
        <x:v>C020</x:v>
      </x:c>
      <x:c r="G68" s="14" t="n">
        <x:v>68</x:v>
      </x:c>
      <x:c r="H68" s="14" t="n">
        <x:v>0</x:v>
      </x:c>
      <x:c r="I68" s="14" t="n">
        <x:v>0.41</x:v>
      </x:c>
      <x:c r="J68" s="14" t="str">
        <x:v>支付宝</x:v>
      </x:c>
      <x:c r="K68" s="15" t="n">
        <x:f>IF(A68="","",G68-H68)</x:f>
        <x:v>68</x:v>
      </x:c>
      <x:c r="L68" s="2"/>
      <x:c r="M68" s="2"/>
      <x:c r="N68" s="2"/>
      <x:c r="O68" s="2"/>
      <x:c r="P68" s="2"/>
    </x:row>
    <x:row r="69" ht="25" customHeight="1">
      <x:c r="A69" s="9" t="str">
        <x:v>CS00064</x:v>
      </x:c>
      <x:c r="B69" s="7" t="d">
        <x:v>2026-09-13T00:00:00.000Z</x:v>
      </x:c>
      <x:c r="C69" s="9" t="str">
        <x:v>滨江店</x:v>
      </x:c>
      <x:c r="D69" s="9" t="str">
        <x:v>小琳</x:v>
      </x:c>
      <x:c r="E69" s="9" t="str">
        <x:v>经典单色美甲</x:v>
      </x:c>
      <x:c r="F69" s="9" t="str">
        <x:v>C027</x:v>
      </x:c>
      <x:c r="G69" s="14" t="n">
        <x:v>148</x:v>
      </x:c>
      <x:c r="H69" s="14" t="n">
        <x:v>0</x:v>
      </x:c>
      <x:c r="I69" s="14" t="n">
        <x:v>0.89</x:v>
      </x:c>
      <x:c r="J69" s="14" t="str">
        <x:v>微信支付</x:v>
      </x:c>
      <x:c r="K69" s="15" t="n">
        <x:f>IF(A69="","",G69-H69)</x:f>
        <x:v>148</x:v>
      </x:c>
      <x:c r="L69" s="2"/>
      <x:c r="M69" s="2"/>
      <x:c r="N69" s="2"/>
      <x:c r="O69" s="2"/>
      <x:c r="P69" s="2"/>
    </x:row>
    <x:row r="70" ht="25" customHeight="1">
      <x:c r="A70" s="9" t="str">
        <x:v>CS00065</x:v>
      </x:c>
      <x:c r="B70" s="7" t="d">
        <x:v>2026-09-13T00:00:00.000Z</x:v>
      </x:c>
      <x:c r="C70" s="9" t="str">
        <x:v>大学城店</x:v>
      </x:c>
      <x:c r="D70" s="9" t="str">
        <x:v>阿宁</x:v>
      </x:c>
      <x:c r="E70" s="9" t="str">
        <x:v>设计款美甲</x:v>
      </x:c>
      <x:c r="F70" s="9" t="str">
        <x:v>C034</x:v>
      </x:c>
      <x:c r="G70" s="14" t="n">
        <x:v>268</x:v>
      </x:c>
      <x:c r="H70" s="14" t="n">
        <x:v>0</x:v>
      </x:c>
      <x:c r="I70" s="14" t="n">
        <x:v>1.61</x:v>
      </x:c>
      <x:c r="J70" s="14" t="str">
        <x:v>支付宝</x:v>
      </x:c>
      <x:c r="K70" s="15" t="n">
        <x:f>IF(A70="","",G70-H70)</x:f>
        <x:v>268</x:v>
      </x:c>
      <x:c r="L70" s="2"/>
      <x:c r="M70" s="2"/>
      <x:c r="N70" s="2"/>
      <x:c r="O70" s="2"/>
      <x:c r="P70" s="2"/>
    </x:row>
    <x:row r="71" ht="25" customHeight="1">
      <x:c r="A71" s="9" t="str">
        <x:v>CS00066</x:v>
      </x:c>
      <x:c r="B71" s="7" t="d">
        <x:v>2026-09-14T00:00:00.000Z</x:v>
      </x:c>
      <x:c r="C71" s="9" t="str">
        <x:v>大学城店</x:v>
      </x:c>
      <x:c r="D71" s="9" t="str">
        <x:v>可可</x:v>
      </x:c>
      <x:c r="E71" s="9" t="str">
        <x:v>自然款美睫</x:v>
      </x:c>
      <x:c r="F71" s="9" t="str">
        <x:v>C041</x:v>
      </x:c>
      <x:c r="G71" s="14" t="n">
        <x:v>298</x:v>
      </x:c>
      <x:c r="H71" s="14" t="n">
        <x:v>0</x:v>
      </x:c>
      <x:c r="I71" s="14" t="n">
        <x:v>1.79</x:v>
      </x:c>
      <x:c r="J71" s="14" t="str">
        <x:v>微信支付</x:v>
      </x:c>
      <x:c r="K71" s="15" t="n">
        <x:f>IF(A71="","",G71-H71)</x:f>
        <x:v>298</x:v>
      </x:c>
      <x:c r="L71" s="2"/>
      <x:c r="M71" s="2"/>
      <x:c r="N71" s="2"/>
      <x:c r="O71" s="2"/>
      <x:c r="P71" s="2"/>
    </x:row>
    <x:row r="72" ht="25" customHeight="1">
      <x:c r="A72" s="9" t="str">
        <x:v>CS00067</x:v>
      </x:c>
      <x:c r="B72" s="7" t="d">
        <x:v>2026-09-14T00:00:00.000Z</x:v>
      </x:c>
      <x:c r="C72" s="9" t="str">
        <x:v>滨江店</x:v>
      </x:c>
      <x:c r="D72" s="9" t="str">
        <x:v>小雨</x:v>
      </x:c>
      <x:c r="E72" s="9" t="str">
        <x:v>卸甲与护理</x:v>
      </x:c>
      <x:c r="F72" s="9" t="str">
        <x:v>C048</x:v>
      </x:c>
      <x:c r="G72" s="14" t="n">
        <x:v>68</x:v>
      </x:c>
      <x:c r="H72" s="14" t="n">
        <x:v>0</x:v>
      </x:c>
      <x:c r="I72" s="14" t="n">
        <x:v>0.41</x:v>
      </x:c>
      <x:c r="J72" s="14" t="str">
        <x:v>支付宝</x:v>
      </x:c>
      <x:c r="K72" s="15" t="n">
        <x:f>IF(A72="","",G72-H72)</x:f>
        <x:v>68</x:v>
      </x:c>
      <x:c r="L72" s="2"/>
      <x:c r="M72" s="2"/>
      <x:c r="N72" s="2"/>
      <x:c r="O72" s="2"/>
      <x:c r="P72" s="2"/>
    </x:row>
    <x:row r="73" ht="25" customHeight="1">
      <x:c r="A73" s="9" t="str">
        <x:v>CS00068</x:v>
      </x:c>
      <x:c r="B73" s="7" t="d">
        <x:v>2026-09-14T00:00:00.000Z</x:v>
      </x:c>
      <x:c r="C73" s="9" t="str">
        <x:v>大学城店</x:v>
      </x:c>
      <x:c r="D73" s="9" t="str">
        <x:v>小琳</x:v>
      </x:c>
      <x:c r="E73" s="9" t="str">
        <x:v>经典单色美甲</x:v>
      </x:c>
      <x:c r="F73" s="9" t="str">
        <x:v>C055</x:v>
      </x:c>
      <x:c r="G73" s="14" t="n">
        <x:v>168</x:v>
      </x:c>
      <x:c r="H73" s="14" t="n">
        <x:v>0</x:v>
      </x:c>
      <x:c r="I73" s="14" t="n">
        <x:v>1.01</x:v>
      </x:c>
      <x:c r="J73" s="14" t="str">
        <x:v>微信支付</x:v>
      </x:c>
      <x:c r="K73" s="15" t="n">
        <x:f>IF(A73="","",G73-H73)</x:f>
        <x:v>168</x:v>
      </x:c>
      <x:c r="L73" s="2"/>
      <x:c r="M73" s="2"/>
      <x:c r="N73" s="2"/>
      <x:c r="O73" s="2"/>
      <x:c r="P73" s="2"/>
    </x:row>
    <x:row r="74" ht="25" customHeight="1">
      <x:c r="A74" s="9" t="str">
        <x:v>CS00069</x:v>
      </x:c>
      <x:c r="B74" s="7" t="d">
        <x:v>2026-09-14T00:00:00.000Z</x:v>
      </x:c>
      <x:c r="C74" s="9" t="str">
        <x:v>滨江店</x:v>
      </x:c>
      <x:c r="D74" s="9" t="str">
        <x:v>阿宁</x:v>
      </x:c>
      <x:c r="E74" s="9" t="str">
        <x:v>设计款美甲</x:v>
      </x:c>
      <x:c r="F74" s="9" t="str">
        <x:v>C062</x:v>
      </x:c>
      <x:c r="G74" s="14" t="n">
        <x:v>268</x:v>
      </x:c>
      <x:c r="H74" s="14" t="n">
        <x:v>0</x:v>
      </x:c>
      <x:c r="I74" s="14" t="n">
        <x:v>1.61</x:v>
      </x:c>
      <x:c r="J74" s="14" t="str">
        <x:v>支付宝</x:v>
      </x:c>
      <x:c r="K74" s="15" t="n">
        <x:f>IF(A74="","",G74-H74)</x:f>
        <x:v>268</x:v>
      </x:c>
      <x:c r="L74" s="2"/>
      <x:c r="M74" s="2"/>
      <x:c r="N74" s="2"/>
      <x:c r="O74" s="2"/>
      <x:c r="P74" s="2"/>
    </x:row>
    <x:row r="75" ht="25" customHeight="1">
      <x:c r="A75" s="9" t="str">
        <x:v>CS00070</x:v>
      </x:c>
      <x:c r="B75" s="7" t="d">
        <x:v>2026-09-14T00:00:00.000Z</x:v>
      </x:c>
      <x:c r="C75" s="9" t="str">
        <x:v>大学城店</x:v>
      </x:c>
      <x:c r="D75" s="9" t="str">
        <x:v>可可</x:v>
      </x:c>
      <x:c r="E75" s="9" t="str">
        <x:v>自然款美睫</x:v>
      </x:c>
      <x:c r="F75" s="9" t="str">
        <x:v>C069</x:v>
      </x:c>
      <x:c r="G75" s="14" t="n">
        <x:v>298</x:v>
      </x:c>
      <x:c r="H75" s="14" t="n">
        <x:v>0</x:v>
      </x:c>
      <x:c r="I75" s="14" t="n">
        <x:v>1.79</x:v>
      </x:c>
      <x:c r="J75" s="14" t="str">
        <x:v>微信支付</x:v>
      </x:c>
      <x:c r="K75" s="15" t="n">
        <x:f>IF(A75="","",G75-H75)</x:f>
        <x:v>298</x:v>
      </x:c>
      <x:c r="L75" s="2"/>
      <x:c r="M75" s="2"/>
      <x:c r="N75" s="2"/>
      <x:c r="O75" s="2"/>
      <x:c r="P75" s="2"/>
    </x:row>
    <x:row r="76" ht="25" customHeight="1">
      <x:c r="A76" s="9" t="str">
        <x:v>CS00071</x:v>
      </x:c>
      <x:c r="B76" s="7" t="d">
        <x:v>2026-09-14T00:00:00.000Z</x:v>
      </x:c>
      <x:c r="C76" s="9" t="str">
        <x:v>滨江店</x:v>
      </x:c>
      <x:c r="D76" s="9" t="str">
        <x:v>小雨</x:v>
      </x:c>
      <x:c r="E76" s="9" t="str">
        <x:v>卸甲与护理</x:v>
      </x:c>
      <x:c r="F76" s="9" t="str">
        <x:v>C076</x:v>
      </x:c>
      <x:c r="G76" s="14" t="n">
        <x:v>68</x:v>
      </x:c>
      <x:c r="H76" s="14" t="n">
        <x:v>0</x:v>
      </x:c>
      <x:c r="I76" s="14" t="n">
        <x:v>0.41</x:v>
      </x:c>
      <x:c r="J76" s="14" t="str">
        <x:v>支付宝</x:v>
      </x:c>
      <x:c r="K76" s="15" t="n">
        <x:f>IF(A76="","",G76-H76)</x:f>
        <x:v>68</x:v>
      </x:c>
      <x:c r="L76" s="2"/>
      <x:c r="M76" s="2"/>
      <x:c r="N76" s="2"/>
      <x:c r="O76" s="2"/>
      <x:c r="P76" s="2"/>
    </x:row>
    <x:row r="77" ht="25" customHeight="1">
      <x:c r="A77" s="9" t="str">
        <x:v>CS00072</x:v>
      </x:c>
      <x:c r="B77" s="7" t="d">
        <x:v>2026-09-15T00:00:00.000Z</x:v>
      </x:c>
      <x:c r="C77" s="9" t="str">
        <x:v>大学城店</x:v>
      </x:c>
      <x:c r="D77" s="9" t="str">
        <x:v>小雨</x:v>
      </x:c>
      <x:c r="E77" s="9" t="str">
        <x:v>卸甲与护理</x:v>
      </x:c>
      <x:c r="F77" s="9" t="str">
        <x:v>C083</x:v>
      </x:c>
      <x:c r="G77" s="14" t="n">
        <x:v>68</x:v>
      </x:c>
      <x:c r="H77" s="14" t="n">
        <x:v>0</x:v>
      </x:c>
      <x:c r="I77" s="14" t="n">
        <x:v>0.41</x:v>
      </x:c>
      <x:c r="J77" s="14" t="str">
        <x:v>微信支付</x:v>
      </x:c>
      <x:c r="K77" s="15" t="n">
        <x:f>IF(A77="","",G77-H77)</x:f>
        <x:v>68</x:v>
      </x:c>
      <x:c r="L77" s="2"/>
      <x:c r="M77" s="2"/>
      <x:c r="N77" s="2"/>
      <x:c r="O77" s="2"/>
      <x:c r="P77" s="2"/>
    </x:row>
    <x:row r="78" ht="25" customHeight="1">
      <x:c r="A78" s="9" t="str">
        <x:v>CS00073</x:v>
      </x:c>
      <x:c r="B78" s="7" t="d">
        <x:v>2026-09-15T00:00:00.000Z</x:v>
      </x:c>
      <x:c r="C78" s="9" t="str">
        <x:v>滨江店</x:v>
      </x:c>
      <x:c r="D78" s="9" t="str">
        <x:v>小琳</x:v>
      </x:c>
      <x:c r="E78" s="9" t="str">
        <x:v>经典单色美甲</x:v>
      </x:c>
      <x:c r="F78" s="9" t="str">
        <x:v>C007</x:v>
      </x:c>
      <x:c r="G78" s="14" t="n">
        <x:v>148</x:v>
      </x:c>
      <x:c r="H78" s="14" t="n">
        <x:v>0</x:v>
      </x:c>
      <x:c r="I78" s="14" t="n">
        <x:v>0.89</x:v>
      </x:c>
      <x:c r="J78" s="14" t="str">
        <x:v>支付宝</x:v>
      </x:c>
      <x:c r="K78" s="15" t="n">
        <x:f>IF(A78="","",G78-H78)</x:f>
        <x:v>148</x:v>
      </x:c>
      <x:c r="L78" s="2"/>
      <x:c r="M78" s="2"/>
      <x:c r="N78" s="2"/>
      <x:c r="O78" s="2"/>
      <x:c r="P78" s="2"/>
    </x:row>
    <x:row r="79" ht="25" customHeight="1">
      <x:c r="A79" s="9" t="str">
        <x:v>CS00074</x:v>
      </x:c>
      <x:c r="B79" s="7" t="d">
        <x:v>2026-09-15T00:00:00.000Z</x:v>
      </x:c>
      <x:c r="C79" s="9" t="str">
        <x:v>大学城店</x:v>
      </x:c>
      <x:c r="D79" s="9" t="str">
        <x:v>阿宁</x:v>
      </x:c>
      <x:c r="E79" s="9" t="str">
        <x:v>设计款美甲</x:v>
      </x:c>
      <x:c r="F79" s="9" t="str">
        <x:v>C014</x:v>
      </x:c>
      <x:c r="G79" s="14" t="n">
        <x:v>268</x:v>
      </x:c>
      <x:c r="H79" s="14" t="n">
        <x:v>0</x:v>
      </x:c>
      <x:c r="I79" s="14" t="n">
        <x:v>1.61</x:v>
      </x:c>
      <x:c r="J79" s="14" t="str">
        <x:v>微信支付</x:v>
      </x:c>
      <x:c r="K79" s="15" t="n">
        <x:f>IF(A79="","",G79-H79)</x:f>
        <x:v>268</x:v>
      </x:c>
      <x:c r="L79" s="2"/>
      <x:c r="M79" s="2"/>
      <x:c r="N79" s="2"/>
      <x:c r="O79" s="2"/>
      <x:c r="P79" s="2"/>
    </x:row>
    <x:row r="80" ht="25" customHeight="1">
      <x:c r="A80" s="9" t="str">
        <x:v>CS00075</x:v>
      </x:c>
      <x:c r="B80" s="7" t="d">
        <x:v>2026-09-15T00:00:00.000Z</x:v>
      </x:c>
      <x:c r="C80" s="9" t="str">
        <x:v>滨江店</x:v>
      </x:c>
      <x:c r="D80" s="9" t="str">
        <x:v>可可</x:v>
      </x:c>
      <x:c r="E80" s="9" t="str">
        <x:v>自然款美睫</x:v>
      </x:c>
      <x:c r="F80" s="9" t="str">
        <x:v>C021</x:v>
      </x:c>
      <x:c r="G80" s="14" t="n">
        <x:v>298</x:v>
      </x:c>
      <x:c r="H80" s="14" t="n">
        <x:v>0</x:v>
      </x:c>
      <x:c r="I80" s="14" t="n">
        <x:v>1.79</x:v>
      </x:c>
      <x:c r="J80" s="14" t="str">
        <x:v>支付宝</x:v>
      </x:c>
      <x:c r="K80" s="15" t="n">
        <x:f>IF(A80="","",G80-H80)</x:f>
        <x:v>298</x:v>
      </x:c>
      <x:c r="L80" s="2"/>
      <x:c r="M80" s="2"/>
      <x:c r="N80" s="2"/>
      <x:c r="O80" s="2"/>
      <x:c r="P80" s="2"/>
    </x:row>
    <x:row r="81" ht="25" customHeight="1">
      <x:c r="A81" s="9" t="str">
        <x:v>CS00076</x:v>
      </x:c>
      <x:c r="B81" s="7" t="d">
        <x:v>2026-09-16T00:00:00.000Z</x:v>
      </x:c>
      <x:c r="C81" s="9" t="str">
        <x:v>大学城店</x:v>
      </x:c>
      <x:c r="D81" s="9" t="str">
        <x:v>小琳</x:v>
      </x:c>
      <x:c r="E81" s="9" t="str">
        <x:v>经典单色美甲</x:v>
      </x:c>
      <x:c r="F81" s="9" t="str">
        <x:v>C028</x:v>
      </x:c>
      <x:c r="G81" s="14" t="n">
        <x:v>168</x:v>
      </x:c>
      <x:c r="H81" s="14" t="n">
        <x:v>0</x:v>
      </x:c>
      <x:c r="I81" s="14" t="n">
        <x:v>1.01</x:v>
      </x:c>
      <x:c r="J81" s="14" t="str">
        <x:v>微信支付</x:v>
      </x:c>
      <x:c r="K81" s="15" t="n">
        <x:f>IF(A81="","",G81-H81)</x:f>
        <x:v>168</x:v>
      </x:c>
      <x:c r="L81" s="2"/>
      <x:c r="M81" s="2"/>
      <x:c r="N81" s="2"/>
      <x:c r="O81" s="2"/>
      <x:c r="P81" s="2"/>
    </x:row>
    <x:row r="82" ht="25" customHeight="1">
      <x:c r="A82" s="9" t="str">
        <x:v>CS00077</x:v>
      </x:c>
      <x:c r="B82" s="7" t="d">
        <x:v>2026-09-16T00:00:00.000Z</x:v>
      </x:c>
      <x:c r="C82" s="9" t="str">
        <x:v>滨江店</x:v>
      </x:c>
      <x:c r="D82" s="9" t="str">
        <x:v>阿宁</x:v>
      </x:c>
      <x:c r="E82" s="9" t="str">
        <x:v>设计款美甲</x:v>
      </x:c>
      <x:c r="F82" s="9" t="str">
        <x:v>C035</x:v>
      </x:c>
      <x:c r="G82" s="14" t="n">
        <x:v>268</x:v>
      </x:c>
      <x:c r="H82" s="14" t="n">
        <x:v>0</x:v>
      </x:c>
      <x:c r="I82" s="14" t="n">
        <x:v>1.61</x:v>
      </x:c>
      <x:c r="J82" s="14" t="str">
        <x:v>支付宝</x:v>
      </x:c>
      <x:c r="K82" s="15" t="n">
        <x:f>IF(A82="","",G82-H82)</x:f>
        <x:v>268</x:v>
      </x:c>
      <x:c r="L82" s="2"/>
      <x:c r="M82" s="2"/>
      <x:c r="N82" s="2"/>
      <x:c r="O82" s="2"/>
      <x:c r="P82" s="2"/>
    </x:row>
    <x:row r="83" ht="25" customHeight="1">
      <x:c r="A83" s="9" t="str">
        <x:v>CS00078</x:v>
      </x:c>
      <x:c r="B83" s="7" t="d">
        <x:v>2026-09-16T00:00:00.000Z</x:v>
      </x:c>
      <x:c r="C83" s="9" t="str">
        <x:v>大学城店</x:v>
      </x:c>
      <x:c r="D83" s="9" t="str">
        <x:v>可可</x:v>
      </x:c>
      <x:c r="E83" s="9" t="str">
        <x:v>自然款美睫</x:v>
      </x:c>
      <x:c r="F83" s="9" t="str">
        <x:v>C042</x:v>
      </x:c>
      <x:c r="G83" s="14" t="n">
        <x:v>298</x:v>
      </x:c>
      <x:c r="H83" s="14" t="n">
        <x:v>0</x:v>
      </x:c>
      <x:c r="I83" s="14" t="n">
        <x:v>1.79</x:v>
      </x:c>
      <x:c r="J83" s="14" t="str">
        <x:v>微信支付</x:v>
      </x:c>
      <x:c r="K83" s="15" t="n">
        <x:f>IF(A83="","",G83-H83)</x:f>
        <x:v>298</x:v>
      </x:c>
      <x:c r="L83" s="2"/>
      <x:c r="M83" s="2"/>
      <x:c r="N83" s="2"/>
      <x:c r="O83" s="2"/>
      <x:c r="P83" s="2"/>
    </x:row>
    <x:row r="84" ht="25" customHeight="1">
      <x:c r="A84" s="9" t="str">
        <x:v>CS00079</x:v>
      </x:c>
      <x:c r="B84" s="7" t="d">
        <x:v>2026-09-16T00:00:00.000Z</x:v>
      </x:c>
      <x:c r="C84" s="9" t="str">
        <x:v>滨江店</x:v>
      </x:c>
      <x:c r="D84" s="9" t="str">
        <x:v>小雨</x:v>
      </x:c>
      <x:c r="E84" s="9" t="str">
        <x:v>卸甲与护理</x:v>
      </x:c>
      <x:c r="F84" s="9" t="str">
        <x:v>C049</x:v>
      </x:c>
      <x:c r="G84" s="14" t="n">
        <x:v>68</x:v>
      </x:c>
      <x:c r="H84" s="14" t="n">
        <x:v>0</x:v>
      </x:c>
      <x:c r="I84" s="14" t="n">
        <x:v>0.41</x:v>
      </x:c>
      <x:c r="J84" s="14" t="str">
        <x:v>支付宝</x:v>
      </x:c>
      <x:c r="K84" s="15" t="n">
        <x:f>IF(A84="","",G84-H84)</x:f>
        <x:v>68</x:v>
      </x:c>
      <x:c r="L84" s="2"/>
      <x:c r="M84" s="2"/>
      <x:c r="N84" s="2"/>
      <x:c r="O84" s="2"/>
      <x:c r="P84" s="2"/>
    </x:row>
    <x:row r="85" ht="25" customHeight="1">
      <x:c r="A85" s="9" t="str">
        <x:v>CS00080</x:v>
      </x:c>
      <x:c r="B85" s="7" t="d">
        <x:v>2026-09-16T00:00:00.000Z</x:v>
      </x:c>
      <x:c r="C85" s="9" t="str">
        <x:v>大学城店</x:v>
      </x:c>
      <x:c r="D85" s="9" t="str">
        <x:v>小琳</x:v>
      </x:c>
      <x:c r="E85" s="9" t="str">
        <x:v>经典单色美甲</x:v>
      </x:c>
      <x:c r="F85" s="9" t="str">
        <x:v>C056</x:v>
      </x:c>
      <x:c r="G85" s="14" t="n">
        <x:v>168</x:v>
      </x:c>
      <x:c r="H85" s="14" t="n">
        <x:v>0</x:v>
      </x:c>
      <x:c r="I85" s="14" t="n">
        <x:v>1.01</x:v>
      </x:c>
      <x:c r="J85" s="14" t="str">
        <x:v>微信支付</x:v>
      </x:c>
      <x:c r="K85" s="15" t="n">
        <x:f>IF(A85="","",G85-H85)</x:f>
        <x:v>168</x:v>
      </x:c>
      <x:c r="L85" s="2"/>
      <x:c r="M85" s="2"/>
      <x:c r="N85" s="2"/>
      <x:c r="O85" s="2"/>
      <x:c r="P85" s="2"/>
    </x:row>
    <x:row r="86" ht="25" customHeight="1">
      <x:c r="A86" s="9" t="str">
        <x:v>CS00081</x:v>
      </x:c>
      <x:c r="B86" s="7" t="d">
        <x:v>2026-09-17T00:00:00.000Z</x:v>
      </x:c>
      <x:c r="C86" s="9" t="str">
        <x:v>大学城店</x:v>
      </x:c>
      <x:c r="D86" s="9" t="str">
        <x:v>阿宁</x:v>
      </x:c>
      <x:c r="E86" s="9" t="str">
        <x:v>设计款美甲</x:v>
      </x:c>
      <x:c r="F86" s="9" t="str">
        <x:v>C063</x:v>
      </x:c>
      <x:c r="G86" s="14" t="n">
        <x:v>268</x:v>
      </x:c>
      <x:c r="H86" s="14" t="n">
        <x:v>0</x:v>
      </x:c>
      <x:c r="I86" s="14" t="n">
        <x:v>1.61</x:v>
      </x:c>
      <x:c r="J86" s="14" t="str">
        <x:v>支付宝</x:v>
      </x:c>
      <x:c r="K86" s="15" t="n">
        <x:f>IF(A86="","",G86-H86)</x:f>
        <x:v>268</x:v>
      </x:c>
      <x:c r="L86" s="2"/>
      <x:c r="M86" s="2"/>
      <x:c r="N86" s="2"/>
      <x:c r="O86" s="2"/>
      <x:c r="P86" s="2"/>
    </x:row>
    <x:row r="87" ht="25" customHeight="1">
      <x:c r="A87" s="9" t="str">
        <x:v>CS00082</x:v>
      </x:c>
      <x:c r="B87" s="7" t="d">
        <x:v>2026-09-17T00:00:00.000Z</x:v>
      </x:c>
      <x:c r="C87" s="9" t="str">
        <x:v>滨江店</x:v>
      </x:c>
      <x:c r="D87" s="9" t="str">
        <x:v>可可</x:v>
      </x:c>
      <x:c r="E87" s="9" t="str">
        <x:v>自然款美睫</x:v>
      </x:c>
      <x:c r="F87" s="9" t="str">
        <x:v>C070</x:v>
      </x:c>
      <x:c r="G87" s="14" t="n">
        <x:v>278</x:v>
      </x:c>
      <x:c r="H87" s="14" t="n">
        <x:v>0</x:v>
      </x:c>
      <x:c r="I87" s="14" t="n">
        <x:v>1.67</x:v>
      </x:c>
      <x:c r="J87" s="14" t="str">
        <x:v>微信支付</x:v>
      </x:c>
      <x:c r="K87" s="15" t="n">
        <x:f>IF(A87="","",G87-H87)</x:f>
        <x:v>278</x:v>
      </x:c>
      <x:c r="L87" s="2"/>
      <x:c r="M87" s="2"/>
      <x:c r="N87" s="2"/>
      <x:c r="O87" s="2"/>
      <x:c r="P87" s="2"/>
    </x:row>
    <x:row r="88" ht="25" customHeight="1">
      <x:c r="A88" s="9" t="str">
        <x:v>CS00083</x:v>
      </x:c>
      <x:c r="B88" s="7" t="d">
        <x:v>2026-09-17T00:00:00.000Z</x:v>
      </x:c>
      <x:c r="C88" s="9" t="str">
        <x:v>大学城店</x:v>
      </x:c>
      <x:c r="D88" s="9" t="str">
        <x:v>小雨</x:v>
      </x:c>
      <x:c r="E88" s="9" t="str">
        <x:v>卸甲与护理</x:v>
      </x:c>
      <x:c r="F88" s="9" t="str">
        <x:v>C077</x:v>
      </x:c>
      <x:c r="G88" s="14" t="n">
        <x:v>68</x:v>
      </x:c>
      <x:c r="H88" s="14" t="n">
        <x:v>0</x:v>
      </x:c>
      <x:c r="I88" s="14" t="n">
        <x:v>0.41</x:v>
      </x:c>
      <x:c r="J88" s="14" t="str">
        <x:v>支付宝</x:v>
      </x:c>
      <x:c r="K88" s="15" t="n">
        <x:f>IF(A88="","",G88-H88)</x:f>
        <x:v>68</x:v>
      </x:c>
      <x:c r="L88" s="2"/>
      <x:c r="M88" s="2"/>
      <x:c r="N88" s="2"/>
      <x:c r="O88" s="2"/>
      <x:c r="P88" s="2"/>
    </x:row>
    <x:row r="89" ht="25" customHeight="1">
      <x:c r="A89" s="9" t="str">
        <x:v>CS00084</x:v>
      </x:c>
      <x:c r="B89" s="7" t="d">
        <x:v>2026-09-17T00:00:00.000Z</x:v>
      </x:c>
      <x:c r="C89" s="9" t="str">
        <x:v>滨江店</x:v>
      </x:c>
      <x:c r="D89" s="9" t="str">
        <x:v>小琳</x:v>
      </x:c>
      <x:c r="E89" s="9" t="str">
        <x:v>经典单色美甲</x:v>
      </x:c>
      <x:c r="F89" s="9" t="str">
        <x:v>C001</x:v>
      </x:c>
      <x:c r="G89" s="14" t="n">
        <x:v>168</x:v>
      </x:c>
      <x:c r="H89" s="14" t="n">
        <x:v>0</x:v>
      </x:c>
      <x:c r="I89" s="14" t="n">
        <x:v>1.01</x:v>
      </x:c>
      <x:c r="J89" s="14" t="str">
        <x:v>微信支付</x:v>
      </x:c>
      <x:c r="K89" s="15" t="n">
        <x:f>IF(A89="","",G89-H89)</x:f>
        <x:v>168</x:v>
      </x:c>
      <x:c r="L89" s="2"/>
      <x:c r="M89" s="2"/>
      <x:c r="N89" s="2"/>
      <x:c r="O89" s="2"/>
      <x:c r="P89" s="2"/>
    </x:row>
    <x:row r="90" ht="25" customHeight="1">
      <x:c r="A90" s="9" t="str">
        <x:v>CS00085</x:v>
      </x:c>
      <x:c r="B90" s="7" t="d">
        <x:v>2026-09-17T00:00:00.000Z</x:v>
      </x:c>
      <x:c r="C90" s="9" t="str">
        <x:v>大学城店</x:v>
      </x:c>
      <x:c r="D90" s="9" t="str">
        <x:v>阿宁</x:v>
      </x:c>
      <x:c r="E90" s="9" t="str">
        <x:v>设计款美甲</x:v>
      </x:c>
      <x:c r="F90" s="9" t="str">
        <x:v>C008</x:v>
      </x:c>
      <x:c r="G90" s="14" t="n">
        <x:v>268</x:v>
      </x:c>
      <x:c r="H90" s="14" t="n">
        <x:v>0</x:v>
      </x:c>
      <x:c r="I90" s="14" t="n">
        <x:v>1.61</x:v>
      </x:c>
      <x:c r="J90" s="14" t="str">
        <x:v>支付宝</x:v>
      </x:c>
      <x:c r="K90" s="15" t="n">
        <x:f>IF(A90="","",G90-H90)</x:f>
        <x:v>268</x:v>
      </x:c>
      <x:c r="L90" s="2"/>
      <x:c r="M90" s="2"/>
      <x:c r="N90" s="2"/>
      <x:c r="O90" s="2"/>
      <x:c r="P90" s="2"/>
    </x:row>
    <x:row r="91" ht="25" customHeight="1">
      <x:c r="A91" s="9" t="str">
        <x:v>CS00086</x:v>
      </x:c>
      <x:c r="B91" s="7" t="d">
        <x:v>2026-09-17T00:00:00.000Z</x:v>
      </x:c>
      <x:c r="C91" s="9" t="str">
        <x:v>滨江店</x:v>
      </x:c>
      <x:c r="D91" s="9" t="str">
        <x:v>可可</x:v>
      </x:c>
      <x:c r="E91" s="9" t="str">
        <x:v>自然款美睫</x:v>
      </x:c>
      <x:c r="F91" s="9" t="str">
        <x:v>C015</x:v>
      </x:c>
      <x:c r="G91" s="14" t="n">
        <x:v>298</x:v>
      </x:c>
      <x:c r="H91" s="14" t="n">
        <x:v>0</x:v>
      </x:c>
      <x:c r="I91" s="14" t="n">
        <x:v>1.79</x:v>
      </x:c>
      <x:c r="J91" s="14" t="str">
        <x:v>微信支付</x:v>
      </x:c>
      <x:c r="K91" s="15" t="n">
        <x:f>IF(A91="","",G91-H91)</x:f>
        <x:v>298</x:v>
      </x:c>
      <x:c r="L91" s="2"/>
      <x:c r="M91" s="2"/>
      <x:c r="N91" s="2"/>
      <x:c r="O91" s="2"/>
      <x:c r="P91" s="2"/>
    </x:row>
    <x:row r="92" ht="25" customHeight="1">
      <x:c r="A92" s="9" t="str">
        <x:v>CS00087</x:v>
      </x:c>
      <x:c r="B92" s="7" t="d">
        <x:v>2026-09-18T00:00:00.000Z</x:v>
      </x:c>
      <x:c r="C92" s="9" t="str">
        <x:v>大学城店</x:v>
      </x:c>
      <x:c r="D92" s="9" t="str">
        <x:v>可可</x:v>
      </x:c>
      <x:c r="E92" s="9" t="str">
        <x:v>自然款美睫</x:v>
      </x:c>
      <x:c r="F92" s="9" t="str">
        <x:v>C022</x:v>
      </x:c>
      <x:c r="G92" s="14" t="n">
        <x:v>298</x:v>
      </x:c>
      <x:c r="H92" s="14" t="n">
        <x:v>0</x:v>
      </x:c>
      <x:c r="I92" s="14" t="n">
        <x:v>1.79</x:v>
      </x:c>
      <x:c r="J92" s="14" t="str">
        <x:v>支付宝</x:v>
      </x:c>
      <x:c r="K92" s="15" t="n">
        <x:f>IF(A92="","",G92-H92)</x:f>
        <x:v>298</x:v>
      </x:c>
      <x:c r="L92" s="2"/>
      <x:c r="M92" s="2"/>
      <x:c r="N92" s="2"/>
      <x:c r="O92" s="2"/>
      <x:c r="P92" s="2"/>
    </x:row>
    <x:row r="93" ht="25" customHeight="1">
      <x:c r="A93" s="9" t="str">
        <x:v>CS00088</x:v>
      </x:c>
      <x:c r="B93" s="7" t="d">
        <x:v>2026-09-18T00:00:00.000Z</x:v>
      </x:c>
      <x:c r="C93" s="9" t="str">
        <x:v>滨江店</x:v>
      </x:c>
      <x:c r="D93" s="9" t="str">
        <x:v>小雨</x:v>
      </x:c>
      <x:c r="E93" s="9" t="str">
        <x:v>卸甲与护理</x:v>
      </x:c>
      <x:c r="F93" s="9" t="str">
        <x:v>C029</x:v>
      </x:c>
      <x:c r="G93" s="14" t="n">
        <x:v>68</x:v>
      </x:c>
      <x:c r="H93" s="14" t="n">
        <x:v>40</x:v>
      </x:c>
      <x:c r="I93" s="14" t="n">
        <x:v>0.17</x:v>
      </x:c>
      <x:c r="J93" s="14" t="str">
        <x:v>微信支付</x:v>
      </x:c>
      <x:c r="K93" s="15" t="n">
        <x:f>IF(A93="","",G93-H93)</x:f>
        <x:v>28</x:v>
      </x:c>
      <x:c r="L93" s="2"/>
      <x:c r="M93" s="2"/>
      <x:c r="N93" s="2"/>
      <x:c r="O93" s="2"/>
      <x:c r="P93" s="2"/>
    </x:row>
    <x:row r="94" ht="25" customHeight="1">
      <x:c r="A94" s="9" t="str">
        <x:v>CS00089</x:v>
      </x:c>
      <x:c r="B94" s="7" t="d">
        <x:v>2026-09-18T00:00:00.000Z</x:v>
      </x:c>
      <x:c r="C94" s="9" t="str">
        <x:v>大学城店</x:v>
      </x:c>
      <x:c r="D94" s="9" t="str">
        <x:v>小琳</x:v>
      </x:c>
      <x:c r="E94" s="9" t="str">
        <x:v>经典单色美甲</x:v>
      </x:c>
      <x:c r="F94" s="9" t="str">
        <x:v>C036</x:v>
      </x:c>
      <x:c r="G94" s="14" t="n">
        <x:v>168</x:v>
      </x:c>
      <x:c r="H94" s="14" t="n">
        <x:v>0</x:v>
      </x:c>
      <x:c r="I94" s="14" t="n">
        <x:v>1.01</x:v>
      </x:c>
      <x:c r="J94" s="14" t="str">
        <x:v>支付宝</x:v>
      </x:c>
      <x:c r="K94" s="15" t="n">
        <x:f>IF(A94="","",G94-H94)</x:f>
        <x:v>168</x:v>
      </x:c>
      <x:c r="L94" s="2"/>
      <x:c r="M94" s="2"/>
      <x:c r="N94" s="2"/>
      <x:c r="O94" s="2"/>
      <x:c r="P94" s="2"/>
    </x:row>
    <x:row r="95" ht="25" customHeight="1">
      <x:c r="A95" s="9" t="str">
        <x:v>CS00090</x:v>
      </x:c>
      <x:c r="B95" s="7" t="d">
        <x:v>2026-09-18T00:00:00.000Z</x:v>
      </x:c>
      <x:c r="C95" s="9" t="str">
        <x:v>滨江店</x:v>
      </x:c>
      <x:c r="D95" s="9" t="str">
        <x:v>阿宁</x:v>
      </x:c>
      <x:c r="E95" s="9" t="str">
        <x:v>设计款美甲</x:v>
      </x:c>
      <x:c r="F95" s="9" t="str">
        <x:v>C043</x:v>
      </x:c>
      <x:c r="G95" s="14" t="n">
        <x:v>268</x:v>
      </x:c>
      <x:c r="H95" s="14" t="n">
        <x:v>0</x:v>
      </x:c>
      <x:c r="I95" s="14" t="n">
        <x:v>1.61</x:v>
      </x:c>
      <x:c r="J95" s="14" t="str">
        <x:v>微信支付</x:v>
      </x:c>
      <x:c r="K95" s="15" t="n">
        <x:f>IF(A95="","",G95-H95)</x:f>
        <x:v>268</x:v>
      </x:c>
      <x:c r="L95" s="2"/>
      <x:c r="M95" s="2"/>
      <x:c r="N95" s="2"/>
      <x:c r="O95" s="2"/>
      <x:c r="P95" s="2"/>
    </x:row>
    <x:row r="96" ht="25" customHeight="1">
      <x:c r="A96" s="9" t="str">
        <x:v>CS00091</x:v>
      </x:c>
      <x:c r="B96" s="7" t="d">
        <x:v>2026-09-19T00:00:00.000Z</x:v>
      </x:c>
      <x:c r="C96" s="9" t="str">
        <x:v>大学城店</x:v>
      </x:c>
      <x:c r="D96" s="9" t="str">
        <x:v>小雨</x:v>
      </x:c>
      <x:c r="E96" s="9" t="str">
        <x:v>卸甲与护理</x:v>
      </x:c>
      <x:c r="F96" s="9" t="str">
        <x:v>C050</x:v>
      </x:c>
      <x:c r="G96" s="14" t="n">
        <x:v>48</x:v>
      </x:c>
      <x:c r="H96" s="14" t="n">
        <x:v>0</x:v>
      </x:c>
      <x:c r="I96" s="14" t="n">
        <x:v>0.29</x:v>
      </x:c>
      <x:c r="J96" s="14" t="str">
        <x:v>支付宝</x:v>
      </x:c>
      <x:c r="K96" s="15" t="n">
        <x:f>IF(A96="","",G96-H96)</x:f>
        <x:v>48</x:v>
      </x:c>
      <x:c r="L96" s="2"/>
      <x:c r="M96" s="2"/>
      <x:c r="N96" s="2"/>
      <x:c r="O96" s="2"/>
      <x:c r="P96" s="2"/>
    </x:row>
    <x:row r="97" ht="25" customHeight="1">
      <x:c r="A97" s="9" t="str">
        <x:v>CS00092</x:v>
      </x:c>
      <x:c r="B97" s="7" t="d">
        <x:v>2026-09-19T00:00:00.000Z</x:v>
      </x:c>
      <x:c r="C97" s="9" t="str">
        <x:v>滨江店</x:v>
      </x:c>
      <x:c r="D97" s="9" t="str">
        <x:v>小琳</x:v>
      </x:c>
      <x:c r="E97" s="9" t="str">
        <x:v>经典单色美甲</x:v>
      </x:c>
      <x:c r="F97" s="9" t="str">
        <x:v>C057</x:v>
      </x:c>
      <x:c r="G97" s="14" t="n">
        <x:v>168</x:v>
      </x:c>
      <x:c r="H97" s="14" t="n">
        <x:v>0</x:v>
      </x:c>
      <x:c r="I97" s="14" t="n">
        <x:v>1.01</x:v>
      </x:c>
      <x:c r="J97" s="14" t="str">
        <x:v>微信支付</x:v>
      </x:c>
      <x:c r="K97" s="15" t="n">
        <x:f>IF(A97="","",G97-H97)</x:f>
        <x:v>168</x:v>
      </x:c>
      <x:c r="L97" s="2"/>
      <x:c r="M97" s="2"/>
      <x:c r="N97" s="2"/>
      <x:c r="O97" s="2"/>
      <x:c r="P97" s="2"/>
    </x:row>
    <x:row r="98" ht="25" customHeight="1">
      <x:c r="A98" s="9" t="str">
        <x:v>CS00093</x:v>
      </x:c>
      <x:c r="B98" s="7" t="d">
        <x:v>2026-09-19T00:00:00.000Z</x:v>
      </x:c>
      <x:c r="C98" s="9" t="str">
        <x:v>大学城店</x:v>
      </x:c>
      <x:c r="D98" s="9" t="str">
        <x:v>阿宁</x:v>
      </x:c>
      <x:c r="E98" s="9" t="str">
        <x:v>设计款美甲</x:v>
      </x:c>
      <x:c r="F98" s="9" t="str">
        <x:v>C064</x:v>
      </x:c>
      <x:c r="G98" s="14" t="n">
        <x:v>268</x:v>
      </x:c>
      <x:c r="H98" s="14" t="n">
        <x:v>0</x:v>
      </x:c>
      <x:c r="I98" s="14" t="n">
        <x:v>1.61</x:v>
      </x:c>
      <x:c r="J98" s="14" t="str">
        <x:v>支付宝</x:v>
      </x:c>
      <x:c r="K98" s="15" t="n">
        <x:f>IF(A98="","",G98-H98)</x:f>
        <x:v>268</x:v>
      </x:c>
      <x:c r="L98" s="2"/>
      <x:c r="M98" s="2"/>
      <x:c r="N98" s="2"/>
      <x:c r="O98" s="2"/>
      <x:c r="P98" s="2"/>
    </x:row>
    <x:row r="99" ht="25" customHeight="1">
      <x:c r="A99" s="9" t="str">
        <x:v>CS00094</x:v>
      </x:c>
      <x:c r="B99" s="7" t="d">
        <x:v>2026-09-19T00:00:00.000Z</x:v>
      </x:c>
      <x:c r="C99" s="9" t="str">
        <x:v>滨江店</x:v>
      </x:c>
      <x:c r="D99" s="9" t="str">
        <x:v>可可</x:v>
      </x:c>
      <x:c r="E99" s="9" t="str">
        <x:v>自然款美睫</x:v>
      </x:c>
      <x:c r="F99" s="9" t="str">
        <x:v>C071</x:v>
      </x:c>
      <x:c r="G99" s="14" t="n">
        <x:v>298</x:v>
      </x:c>
      <x:c r="H99" s="14" t="n">
        <x:v>0</x:v>
      </x:c>
      <x:c r="I99" s="14" t="n">
        <x:v>1.79</x:v>
      </x:c>
      <x:c r="J99" s="14" t="str">
        <x:v>微信支付</x:v>
      </x:c>
      <x:c r="K99" s="15" t="n">
        <x:f>IF(A99="","",G99-H99)</x:f>
        <x:v>298</x:v>
      </x:c>
      <x:c r="L99" s="2"/>
      <x:c r="M99" s="2"/>
      <x:c r="N99" s="2"/>
      <x:c r="O99" s="2"/>
      <x:c r="P99" s="2"/>
    </x:row>
    <x:row r="100" ht="25" customHeight="1">
      <x:c r="A100" s="9" t="str">
        <x:v>CS00095</x:v>
      </x:c>
      <x:c r="B100" s="7" t="d">
        <x:v>2026-09-19T00:00:00.000Z</x:v>
      </x:c>
      <x:c r="C100" s="9" t="str">
        <x:v>大学城店</x:v>
      </x:c>
      <x:c r="D100" s="9" t="str">
        <x:v>小雨</x:v>
      </x:c>
      <x:c r="E100" s="9" t="str">
        <x:v>卸甲与护理</x:v>
      </x:c>
      <x:c r="F100" s="9" t="str">
        <x:v>C078</x:v>
      </x:c>
      <x:c r="G100" s="14" t="n">
        <x:v>68</x:v>
      </x:c>
      <x:c r="H100" s="14" t="n">
        <x:v>0</x:v>
      </x:c>
      <x:c r="I100" s="14" t="n">
        <x:v>0.41</x:v>
      </x:c>
      <x:c r="J100" s="14" t="str">
        <x:v>支付宝</x:v>
      </x:c>
      <x:c r="K100" s="15" t="n">
        <x:f>IF(A100="","",G100-H100)</x:f>
        <x:v>68</x:v>
      </x:c>
      <x:c r="L100" s="2"/>
      <x:c r="M100" s="2"/>
      <x:c r="N100" s="2"/>
      <x:c r="O100" s="2"/>
      <x:c r="P100" s="2"/>
    </x:row>
    <x:row r="101" ht="25" customHeight="1">
      <x:c r="A101" s="9" t="str">
        <x:v>CS00096</x:v>
      </x:c>
      <x:c r="B101" s="7" t="d">
        <x:v>2026-09-20T00:00:00.000Z</x:v>
      </x:c>
      <x:c r="C101" s="9" t="str">
        <x:v>大学城店</x:v>
      </x:c>
      <x:c r="D101" s="9" t="str">
        <x:v>小琳</x:v>
      </x:c>
      <x:c r="E101" s="9" t="str">
        <x:v>经典单色美甲</x:v>
      </x:c>
      <x:c r="F101" s="9" t="str">
        <x:v>C002</x:v>
      </x:c>
      <x:c r="G101" s="14" t="n">
        <x:v>168</x:v>
      </x:c>
      <x:c r="H101" s="14" t="n">
        <x:v>0</x:v>
      </x:c>
      <x:c r="I101" s="14" t="n">
        <x:v>1.01</x:v>
      </x:c>
      <x:c r="J101" s="14" t="str">
        <x:v>微信支付</x:v>
      </x:c>
      <x:c r="K101" s="15" t="n">
        <x:f>IF(A101="","",G101-H101)</x:f>
        <x:v>168</x:v>
      </x:c>
      <x:c r="L101" s="2"/>
      <x:c r="M101" s="2"/>
      <x:c r="N101" s="2"/>
      <x:c r="O101" s="2"/>
      <x:c r="P101" s="2"/>
    </x:row>
    <x:row r="102" ht="25" customHeight="1">
      <x:c r="A102" s="9" t="str">
        <x:v>CS00097</x:v>
      </x:c>
      <x:c r="B102" s="7" t="d">
        <x:v>2026-09-20T00:00:00.000Z</x:v>
      </x:c>
      <x:c r="C102" s="9" t="str">
        <x:v>滨江店</x:v>
      </x:c>
      <x:c r="D102" s="9" t="str">
        <x:v>阿宁</x:v>
      </x:c>
      <x:c r="E102" s="9" t="str">
        <x:v>设计款美甲</x:v>
      </x:c>
      <x:c r="F102" s="9" t="str">
        <x:v>C009</x:v>
      </x:c>
      <x:c r="G102" s="14" t="n">
        <x:v>268</x:v>
      </x:c>
      <x:c r="H102" s="14" t="n">
        <x:v>0</x:v>
      </x:c>
      <x:c r="I102" s="14" t="n">
        <x:v>1.61</x:v>
      </x:c>
      <x:c r="J102" s="14" t="str">
        <x:v>支付宝</x:v>
      </x:c>
      <x:c r="K102" s="15" t="n">
        <x:f>IF(A102="","",G102-H102)</x:f>
        <x:v>268</x:v>
      </x:c>
      <x:c r="L102" s="2"/>
      <x:c r="M102" s="2"/>
      <x:c r="N102" s="2"/>
      <x:c r="O102" s="2"/>
      <x:c r="P102" s="2"/>
    </x:row>
    <x:row r="103" ht="25" customHeight="1">
      <x:c r="A103" s="9" t="str">
        <x:v>CS00098</x:v>
      </x:c>
      <x:c r="B103" s="7" t="d">
        <x:v>2026-09-20T00:00:00.000Z</x:v>
      </x:c>
      <x:c r="C103" s="9" t="str">
        <x:v>大学城店</x:v>
      </x:c>
      <x:c r="D103" s="9" t="str">
        <x:v>可可</x:v>
      </x:c>
      <x:c r="E103" s="9" t="str">
        <x:v>自然款美睫</x:v>
      </x:c>
      <x:c r="F103" s="9" t="str">
        <x:v>C016</x:v>
      </x:c>
      <x:c r="G103" s="14" t="n">
        <x:v>298</x:v>
      </x:c>
      <x:c r="H103" s="14" t="n">
        <x:v>0</x:v>
      </x:c>
      <x:c r="I103" s="14" t="n">
        <x:v>1.79</x:v>
      </x:c>
      <x:c r="J103" s="14" t="str">
        <x:v>微信支付</x:v>
      </x:c>
      <x:c r="K103" s="15" t="n">
        <x:f>IF(A103="","",G103-H103)</x:f>
        <x:v>298</x:v>
      </x:c>
      <x:c r="L103" s="2"/>
      <x:c r="M103" s="2"/>
      <x:c r="N103" s="2"/>
      <x:c r="O103" s="2"/>
      <x:c r="P103" s="2"/>
    </x:row>
    <x:row r="104" ht="25" customHeight="1">
      <x:c r="A104" s="9" t="str">
        <x:v>CS00099</x:v>
      </x:c>
      <x:c r="B104" s="7" t="d">
        <x:v>2026-09-20T00:00:00.000Z</x:v>
      </x:c>
      <x:c r="C104" s="9" t="str">
        <x:v>滨江店</x:v>
      </x:c>
      <x:c r="D104" s="9" t="str">
        <x:v>小雨</x:v>
      </x:c>
      <x:c r="E104" s="9" t="str">
        <x:v>卸甲与护理</x:v>
      </x:c>
      <x:c r="F104" s="9" t="str">
        <x:v>C023</x:v>
      </x:c>
      <x:c r="G104" s="14" t="n">
        <x:v>68</x:v>
      </x:c>
      <x:c r="H104" s="14" t="n">
        <x:v>0</x:v>
      </x:c>
      <x:c r="I104" s="14" t="n">
        <x:v>0.41</x:v>
      </x:c>
      <x:c r="J104" s="14" t="str">
        <x:v>支付宝</x:v>
      </x:c>
      <x:c r="K104" s="15" t="n">
        <x:f>IF(A104="","",G104-H104)</x:f>
        <x:v>68</x:v>
      </x:c>
      <x:c r="L104" s="2"/>
      <x:c r="M104" s="2"/>
      <x:c r="N104" s="2"/>
      <x:c r="O104" s="2"/>
      <x:c r="P104" s="2"/>
    </x:row>
    <x:row r="105" ht="25" customHeight="1">
      <x:c r="A105" s="9" t="str">
        <x:v>CS00100</x:v>
      </x:c>
      <x:c r="B105" s="7" t="d">
        <x:v>2026-09-20T00:00:00.000Z</x:v>
      </x:c>
      <x:c r="C105" s="9" t="str">
        <x:v>大学城店</x:v>
      </x:c>
      <x:c r="D105" s="9" t="str">
        <x:v>小琳</x:v>
      </x:c>
      <x:c r="E105" s="9" t="str">
        <x:v>经典单色美甲</x:v>
      </x:c>
      <x:c r="F105" s="9" t="str">
        <x:v>C030</x:v>
      </x:c>
      <x:c r="G105" s="14" t="n">
        <x:v>148</x:v>
      </x:c>
      <x:c r="H105" s="14" t="n">
        <x:v>0</x:v>
      </x:c>
      <x:c r="I105" s="14" t="n">
        <x:v>0.89</x:v>
      </x:c>
      <x:c r="J105" s="14" t="str">
        <x:v>微信支付</x:v>
      </x:c>
      <x:c r="K105" s="15" t="n">
        <x:f>IF(A105="","",G105-H105)</x:f>
        <x:v>148</x:v>
      </x:c>
      <x:c r="L105" s="2"/>
      <x:c r="M105" s="2"/>
      <x:c r="N105" s="2"/>
      <x:c r="O105" s="2"/>
      <x:c r="P105" s="2"/>
    </x:row>
    <x:row r="106" ht="25" customHeight="1">
      <x:c r="A106" s="9" t="str">
        <x:v>CS00101</x:v>
      </x:c>
      <x:c r="B106" s="7" t="d">
        <x:v>2026-09-20T00:00:00.000Z</x:v>
      </x:c>
      <x:c r="C106" s="9" t="str">
        <x:v>滨江店</x:v>
      </x:c>
      <x:c r="D106" s="9" t="str">
        <x:v>阿宁</x:v>
      </x:c>
      <x:c r="E106" s="9" t="str">
        <x:v>设计款美甲</x:v>
      </x:c>
      <x:c r="F106" s="9" t="str">
        <x:v>C037</x:v>
      </x:c>
      <x:c r="G106" s="14" t="n">
        <x:v>268</x:v>
      </x:c>
      <x:c r="H106" s="14" t="n">
        <x:v>0</x:v>
      </x:c>
      <x:c r="I106" s="14" t="n">
        <x:v>1.61</x:v>
      </x:c>
      <x:c r="J106" s="14" t="str">
        <x:v>支付宝</x:v>
      </x:c>
      <x:c r="K106" s="15" t="n">
        <x:f>IF(A106="","",G106-H106)</x:f>
        <x:v>268</x:v>
      </x:c>
      <x:c r="L106" s="2"/>
      <x:c r="M106" s="2"/>
      <x:c r="N106" s="2"/>
      <x:c r="O106" s="2"/>
      <x:c r="P106" s="2"/>
    </x:row>
    <x:row r="107" ht="25" customHeight="1">
      <x:c r="A107" s="9" t="str">
        <x:v>CS00102</x:v>
      </x:c>
      <x:c r="B107" s="7" t="d">
        <x:v>2026-09-21T00:00:00.000Z</x:v>
      </x:c>
      <x:c r="C107" s="9" t="str">
        <x:v>大学城店</x:v>
      </x:c>
      <x:c r="D107" s="9" t="str">
        <x:v>阿宁</x:v>
      </x:c>
      <x:c r="E107" s="9" t="str">
        <x:v>设计款美甲</x:v>
      </x:c>
      <x:c r="F107" s="9" t="str">
        <x:v>C044</x:v>
      </x:c>
      <x:c r="G107" s="14" t="n">
        <x:v>268</x:v>
      </x:c>
      <x:c r="H107" s="14" t="n">
        <x:v>0</x:v>
      </x:c>
      <x:c r="I107" s="14" t="n">
        <x:v>1.61</x:v>
      </x:c>
      <x:c r="J107" s="14" t="str">
        <x:v>微信支付</x:v>
      </x:c>
      <x:c r="K107" s="15" t="n">
        <x:f>IF(A107="","",G107-H107)</x:f>
        <x:v>268</x:v>
      </x:c>
      <x:c r="L107" s="2"/>
      <x:c r="M107" s="2"/>
      <x:c r="N107" s="2"/>
      <x:c r="O107" s="2"/>
      <x:c r="P107" s="2"/>
    </x:row>
    <x:row r="108" ht="25" customHeight="1">
      <x:c r="A108" s="9" t="str">
        <x:v>CS00103</x:v>
      </x:c>
      <x:c r="B108" s="7" t="d">
        <x:v>2026-09-21T00:00:00.000Z</x:v>
      </x:c>
      <x:c r="C108" s="9" t="str">
        <x:v>滨江店</x:v>
      </x:c>
      <x:c r="D108" s="9" t="str">
        <x:v>可可</x:v>
      </x:c>
      <x:c r="E108" s="9" t="str">
        <x:v>自然款美睫</x:v>
      </x:c>
      <x:c r="F108" s="9" t="str">
        <x:v>C051</x:v>
      </x:c>
      <x:c r="G108" s="14" t="n">
        <x:v>298</x:v>
      </x:c>
      <x:c r="H108" s="14" t="n">
        <x:v>0</x:v>
      </x:c>
      <x:c r="I108" s="14" t="n">
        <x:v>1.79</x:v>
      </x:c>
      <x:c r="J108" s="14" t="str">
        <x:v>支付宝</x:v>
      </x:c>
      <x:c r="K108" s="15" t="n">
        <x:f>IF(A108="","",G108-H108)</x:f>
        <x:v>298</x:v>
      </x:c>
      <x:c r="L108" s="2"/>
      <x:c r="M108" s="2"/>
      <x:c r="N108" s="2"/>
      <x:c r="O108" s="2"/>
      <x:c r="P108" s="2"/>
    </x:row>
    <x:row r="109" ht="25" customHeight="1">
      <x:c r="A109" s="9" t="str">
        <x:v>CS00104</x:v>
      </x:c>
      <x:c r="B109" s="7" t="d">
        <x:v>2026-09-21T00:00:00.000Z</x:v>
      </x:c>
      <x:c r="C109" s="9" t="str">
        <x:v>大学城店</x:v>
      </x:c>
      <x:c r="D109" s="9" t="str">
        <x:v>小雨</x:v>
      </x:c>
      <x:c r="E109" s="9" t="str">
        <x:v>卸甲与护理</x:v>
      </x:c>
      <x:c r="F109" s="9" t="str">
        <x:v>C058</x:v>
      </x:c>
      <x:c r="G109" s="14" t="n">
        <x:v>68</x:v>
      </x:c>
      <x:c r="H109" s="14" t="n">
        <x:v>0</x:v>
      </x:c>
      <x:c r="I109" s="14" t="n">
        <x:v>0.41</x:v>
      </x:c>
      <x:c r="J109" s="14" t="str">
        <x:v>微信支付</x:v>
      </x:c>
      <x:c r="K109" s="15" t="n">
        <x:f>IF(A109="","",G109-H109)</x:f>
        <x:v>68</x:v>
      </x:c>
      <x:c r="L109" s="2"/>
      <x:c r="M109" s="2"/>
      <x:c r="N109" s="2"/>
      <x:c r="O109" s="2"/>
      <x:c r="P109" s="2"/>
    </x:row>
    <x:row r="110" ht="25" customHeight="1">
      <x:c r="A110" s="9" t="str">
        <x:v>CS00105</x:v>
      </x:c>
      <x:c r="B110" s="7" t="d">
        <x:v>2026-09-21T00:00:00.000Z</x:v>
      </x:c>
      <x:c r="C110" s="9" t="str">
        <x:v>滨江店</x:v>
      </x:c>
      <x:c r="D110" s="9" t="str">
        <x:v>小琳</x:v>
      </x:c>
      <x:c r="E110" s="9" t="str">
        <x:v>经典单色美甲</x:v>
      </x:c>
      <x:c r="F110" s="9" t="str">
        <x:v>C065</x:v>
      </x:c>
      <x:c r="G110" s="14" t="n">
        <x:v>168</x:v>
      </x:c>
      <x:c r="H110" s="14" t="n">
        <x:v>0</x:v>
      </x:c>
      <x:c r="I110" s="14" t="n">
        <x:v>1.01</x:v>
      </x:c>
      <x:c r="J110" s="14" t="str">
        <x:v>支付宝</x:v>
      </x:c>
      <x:c r="K110" s="15" t="n">
        <x:f>IF(A110="","",G110-H110)</x:f>
        <x:v>168</x:v>
      </x:c>
      <x:c r="L110" s="2"/>
      <x:c r="M110" s="2"/>
      <x:c r="N110" s="2"/>
      <x:c r="O110" s="2"/>
      <x:c r="P110" s="2"/>
    </x:row>
    <x:row r="111" ht="25" customHeight="1">
      <x:c r="A111" s="9" t="str">
        <x:v>CS00106</x:v>
      </x:c>
      <x:c r="B111" s="7" t="d">
        <x:v>2026-09-22T00:00:00.000Z</x:v>
      </x:c>
      <x:c r="C111" s="9" t="str">
        <x:v>大学城店</x:v>
      </x:c>
      <x:c r="D111" s="9" t="str">
        <x:v>可可</x:v>
      </x:c>
      <x:c r="E111" s="9" t="str">
        <x:v>自然款美睫</x:v>
      </x:c>
      <x:c r="F111" s="9" t="str">
        <x:v>C072</x:v>
      </x:c>
      <x:c r="G111" s="14" t="n">
        <x:v>298</x:v>
      </x:c>
      <x:c r="H111" s="14" t="n">
        <x:v>0</x:v>
      </x:c>
      <x:c r="I111" s="14" t="n">
        <x:v>1.79</x:v>
      </x:c>
      <x:c r="J111" s="14" t="str">
        <x:v>微信支付</x:v>
      </x:c>
      <x:c r="K111" s="15" t="n">
        <x:f>IF(A111="","",G111-H111)</x:f>
        <x:v>298</x:v>
      </x:c>
      <x:c r="L111" s="2"/>
      <x:c r="M111" s="2"/>
      <x:c r="N111" s="2"/>
      <x:c r="O111" s="2"/>
      <x:c r="P111" s="2"/>
    </x:row>
    <x:row r="112" ht="25" customHeight="1">
      <x:c r="A112" s="9" t="str">
        <x:v>CS00107</x:v>
      </x:c>
      <x:c r="B112" s="7" t="d">
        <x:v>2026-09-22T00:00:00.000Z</x:v>
      </x:c>
      <x:c r="C112" s="9" t="str">
        <x:v>滨江店</x:v>
      </x:c>
      <x:c r="D112" s="9" t="str">
        <x:v>小雨</x:v>
      </x:c>
      <x:c r="E112" s="9" t="str">
        <x:v>卸甲与护理</x:v>
      </x:c>
      <x:c r="F112" s="9" t="str">
        <x:v>C079</x:v>
      </x:c>
      <x:c r="G112" s="14" t="n">
        <x:v>68</x:v>
      </x:c>
      <x:c r="H112" s="14" t="n">
        <x:v>0</x:v>
      </x:c>
      <x:c r="I112" s="14" t="n">
        <x:v>0.41</x:v>
      </x:c>
      <x:c r="J112" s="14" t="str">
        <x:v>支付宝</x:v>
      </x:c>
      <x:c r="K112" s="15" t="n">
        <x:f>IF(A112="","",G112-H112)</x:f>
        <x:v>68</x:v>
      </x:c>
      <x:c r="L112" s="2"/>
      <x:c r="M112" s="2"/>
      <x:c r="N112" s="2"/>
      <x:c r="O112" s="2"/>
      <x:c r="P112" s="2"/>
    </x:row>
    <x:row r="113" ht="25" customHeight="1">
      <x:c r="A113" s="9" t="str">
        <x:v>CS00108</x:v>
      </x:c>
      <x:c r="B113" s="7" t="d">
        <x:v>2026-09-22T00:00:00.000Z</x:v>
      </x:c>
      <x:c r="C113" s="9" t="str">
        <x:v>大学城店</x:v>
      </x:c>
      <x:c r="D113" s="9" t="str">
        <x:v>小琳</x:v>
      </x:c>
      <x:c r="E113" s="9" t="str">
        <x:v>经典单色美甲</x:v>
      </x:c>
      <x:c r="F113" s="9" t="str">
        <x:v>C003</x:v>
      </x:c>
      <x:c r="G113" s="14" t="n">
        <x:v>168</x:v>
      </x:c>
      <x:c r="H113" s="14" t="n">
        <x:v>0</x:v>
      </x:c>
      <x:c r="I113" s="14" t="n">
        <x:v>1.01</x:v>
      </x:c>
      <x:c r="J113" s="14" t="str">
        <x:v>微信支付</x:v>
      </x:c>
      <x:c r="K113" s="15" t="n">
        <x:f>IF(A113="","",G113-H113)</x:f>
        <x:v>168</x:v>
      </x:c>
      <x:c r="L113" s="2"/>
      <x:c r="M113" s="2"/>
      <x:c r="N113" s="2"/>
      <x:c r="O113" s="2"/>
      <x:c r="P113" s="2"/>
    </x:row>
    <x:row r="114" ht="25" customHeight="1">
      <x:c r="A114" s="9" t="str">
        <x:v>CS00109</x:v>
      </x:c>
      <x:c r="B114" s="7" t="d">
        <x:v>2026-09-22T00:00:00.000Z</x:v>
      </x:c>
      <x:c r="C114" s="9" t="str">
        <x:v>滨江店</x:v>
      </x:c>
      <x:c r="D114" s="9" t="str">
        <x:v>阿宁</x:v>
      </x:c>
      <x:c r="E114" s="9" t="str">
        <x:v>设计款美甲</x:v>
      </x:c>
      <x:c r="F114" s="9" t="str">
        <x:v>C010</x:v>
      </x:c>
      <x:c r="G114" s="14" t="n">
        <x:v>248</x:v>
      </x:c>
      <x:c r="H114" s="14" t="n">
        <x:v>0</x:v>
      </x:c>
      <x:c r="I114" s="14" t="n">
        <x:v>1.49</x:v>
      </x:c>
      <x:c r="J114" s="14" t="str">
        <x:v>支付宝</x:v>
      </x:c>
      <x:c r="K114" s="15" t="n">
        <x:f>IF(A114="","",G114-H114)</x:f>
        <x:v>248</x:v>
      </x:c>
      <x:c r="L114" s="2"/>
      <x:c r="M114" s="2"/>
      <x:c r="N114" s="2"/>
      <x:c r="O114" s="2"/>
      <x:c r="P114" s="2"/>
    </x:row>
    <x:row r="115" ht="25" customHeight="1">
      <x:c r="A115" s="9" t="str">
        <x:v>CS00110</x:v>
      </x:c>
      <x:c r="B115" s="7" t="d">
        <x:v>2026-09-22T00:00:00.000Z</x:v>
      </x:c>
      <x:c r="C115" s="9" t="str">
        <x:v>大学城店</x:v>
      </x:c>
      <x:c r="D115" s="9" t="str">
        <x:v>可可</x:v>
      </x:c>
      <x:c r="E115" s="9" t="str">
        <x:v>自然款美睫</x:v>
      </x:c>
      <x:c r="F115" s="9" t="str">
        <x:v>C017</x:v>
      </x:c>
      <x:c r="G115" s="14" t="n">
        <x:v>298</x:v>
      </x:c>
      <x:c r="H115" s="14" t="n">
        <x:v>0</x:v>
      </x:c>
      <x:c r="I115" s="14" t="n">
        <x:v>1.79</x:v>
      </x:c>
      <x:c r="J115" s="14" t="str">
        <x:v>微信支付</x:v>
      </x:c>
      <x:c r="K115" s="15" t="n">
        <x:f>IF(A115="","",G115-H115)</x:f>
        <x:v>298</x:v>
      </x:c>
      <x:c r="L115" s="2"/>
      <x:c r="M115" s="2"/>
      <x:c r="N115" s="2"/>
      <x:c r="O115" s="2"/>
      <x:c r="P115" s="2"/>
    </x:row>
    <x:row r="116" ht="25" customHeight="1">
      <x:c r="A116" s="9" t="str">
        <x:v>CS00111</x:v>
      </x:c>
      <x:c r="B116" s="7" t="d">
        <x:v>2026-09-23T00:00:00.000Z</x:v>
      </x:c>
      <x:c r="C116" s="9" t="str">
        <x:v>大学城店</x:v>
      </x:c>
      <x:c r="D116" s="9" t="str">
        <x:v>小雨</x:v>
      </x:c>
      <x:c r="E116" s="9" t="str">
        <x:v>卸甲与护理</x:v>
      </x:c>
      <x:c r="F116" s="9" t="str">
        <x:v>C024</x:v>
      </x:c>
      <x:c r="G116" s="14" t="n">
        <x:v>68</x:v>
      </x:c>
      <x:c r="H116" s="14" t="n">
        <x:v>0</x:v>
      </x:c>
      <x:c r="I116" s="14" t="n">
        <x:v>0.41</x:v>
      </x:c>
      <x:c r="J116" s="14" t="str">
        <x:v>支付宝</x:v>
      </x:c>
      <x:c r="K116" s="15" t="n">
        <x:f>IF(A116="","",G116-H116)</x:f>
        <x:v>68</x:v>
      </x:c>
      <x:c r="L116" s="2"/>
      <x:c r="M116" s="2"/>
      <x:c r="N116" s="2"/>
      <x:c r="O116" s="2"/>
      <x:c r="P116" s="2"/>
    </x:row>
    <x:row r="117" ht="25" customHeight="1">
      <x:c r="A117" s="9" t="str">
        <x:v>CS00112</x:v>
      </x:c>
      <x:c r="B117" s="7" t="d">
        <x:v>2026-09-23T00:00:00.000Z</x:v>
      </x:c>
      <x:c r="C117" s="9" t="str">
        <x:v>滨江店</x:v>
      </x:c>
      <x:c r="D117" s="9" t="str">
        <x:v>小琳</x:v>
      </x:c>
      <x:c r="E117" s="9" t="str">
        <x:v>经典单色美甲</x:v>
      </x:c>
      <x:c r="F117" s="9" t="str">
        <x:v>C031</x:v>
      </x:c>
      <x:c r="G117" s="14" t="n">
        <x:v>168</x:v>
      </x:c>
      <x:c r="H117" s="14" t="n">
        <x:v>0</x:v>
      </x:c>
      <x:c r="I117" s="14" t="n">
        <x:v>1.01</x:v>
      </x:c>
      <x:c r="J117" s="14" t="str">
        <x:v>微信支付</x:v>
      </x:c>
      <x:c r="K117" s="15" t="n">
        <x:f>IF(A117="","",G117-H117)</x:f>
        <x:v>168</x:v>
      </x:c>
      <x:c r="L117" s="2"/>
      <x:c r="M117" s="2"/>
      <x:c r="N117" s="2"/>
      <x:c r="O117" s="2"/>
      <x:c r="P117" s="2"/>
    </x:row>
    <x:row r="118" ht="25" customHeight="1">
      <x:c r="A118" s="9" t="str">
        <x:v>CS00113</x:v>
      </x:c>
      <x:c r="B118" s="7" t="d">
        <x:v>2026-09-23T00:00:00.000Z</x:v>
      </x:c>
      <x:c r="C118" s="9" t="str">
        <x:v>大学城店</x:v>
      </x:c>
      <x:c r="D118" s="9" t="str">
        <x:v>阿宁</x:v>
      </x:c>
      <x:c r="E118" s="9" t="str">
        <x:v>设计款美甲</x:v>
      </x:c>
      <x:c r="F118" s="9" t="str">
        <x:v>C038</x:v>
      </x:c>
      <x:c r="G118" s="14" t="n">
        <x:v>268</x:v>
      </x:c>
      <x:c r="H118" s="14" t="n">
        <x:v>0</x:v>
      </x:c>
      <x:c r="I118" s="14" t="n">
        <x:v>1.61</x:v>
      </x:c>
      <x:c r="J118" s="14" t="str">
        <x:v>支付宝</x:v>
      </x:c>
      <x:c r="K118" s="15" t="n">
        <x:f>IF(A118="","",G118-H118)</x:f>
        <x:v>268</x:v>
      </x:c>
      <x:c r="L118" s="2"/>
      <x:c r="M118" s="2"/>
      <x:c r="N118" s="2"/>
      <x:c r="O118" s="2"/>
      <x:c r="P118" s="2"/>
    </x:row>
    <x:row r="119" ht="25" customHeight="1">
      <x:c r="A119" s="9" t="str">
        <x:v>CS00114</x:v>
      </x:c>
      <x:c r="B119" s="7" t="d">
        <x:v>2026-09-23T00:00:00.000Z</x:v>
      </x:c>
      <x:c r="C119" s="9" t="str">
        <x:v>滨江店</x:v>
      </x:c>
      <x:c r="D119" s="9" t="str">
        <x:v>可可</x:v>
      </x:c>
      <x:c r="E119" s="9" t="str">
        <x:v>自然款美睫</x:v>
      </x:c>
      <x:c r="F119" s="9" t="str">
        <x:v>C045</x:v>
      </x:c>
      <x:c r="G119" s="14" t="n">
        <x:v>298</x:v>
      </x:c>
      <x:c r="H119" s="14" t="n">
        <x:v>0</x:v>
      </x:c>
      <x:c r="I119" s="14" t="n">
        <x:v>1.79</x:v>
      </x:c>
      <x:c r="J119" s="14" t="str">
        <x:v>微信支付</x:v>
      </x:c>
      <x:c r="K119" s="15" t="n">
        <x:f>IF(A119="","",G119-H119)</x:f>
        <x:v>298</x:v>
      </x:c>
      <x:c r="L119" s="2"/>
      <x:c r="M119" s="2"/>
      <x:c r="N119" s="2"/>
      <x:c r="O119" s="2"/>
      <x:c r="P119" s="2"/>
    </x:row>
    <x:row r="120" ht="25" customHeight="1">
      <x:c r="A120" s="9" t="str">
        <x:v>CS00115</x:v>
      </x:c>
      <x:c r="B120" s="7" t="d">
        <x:v>2026-09-23T00:00:00.000Z</x:v>
      </x:c>
      <x:c r="C120" s="9" t="str">
        <x:v>大学城店</x:v>
      </x:c>
      <x:c r="D120" s="9" t="str">
        <x:v>小雨</x:v>
      </x:c>
      <x:c r="E120" s="9" t="str">
        <x:v>卸甲与护理</x:v>
      </x:c>
      <x:c r="F120" s="9" t="str">
        <x:v>C052</x:v>
      </x:c>
      <x:c r="G120" s="14" t="n">
        <x:v>68</x:v>
      </x:c>
      <x:c r="H120" s="14" t="n">
        <x:v>0</x:v>
      </x:c>
      <x:c r="I120" s="14" t="n">
        <x:v>0.41</x:v>
      </x:c>
      <x:c r="J120" s="14" t="str">
        <x:v>支付宝</x:v>
      </x:c>
      <x:c r="K120" s="15" t="n">
        <x:f>IF(A120="","",G120-H120)</x:f>
        <x:v>68</x:v>
      </x:c>
      <x:c r="L120" s="2"/>
      <x:c r="M120" s="2"/>
      <x:c r="N120" s="2"/>
      <x:c r="O120" s="2"/>
      <x:c r="P120" s="2"/>
    </x:row>
    <x:row r="121" ht="25" customHeight="1">
      <x:c r="A121" s="9" t="str">
        <x:v>CS00116</x:v>
      </x:c>
      <x:c r="B121" s="7" t="d">
        <x:v>2026-09-23T00:00:00.000Z</x:v>
      </x:c>
      <x:c r="C121" s="9" t="str">
        <x:v>滨江店</x:v>
      </x:c>
      <x:c r="D121" s="9" t="str">
        <x:v>小琳</x:v>
      </x:c>
      <x:c r="E121" s="9" t="str">
        <x:v>经典单色美甲</x:v>
      </x:c>
      <x:c r="F121" s="9" t="str">
        <x:v>C059</x:v>
      </x:c>
      <x:c r="G121" s="14" t="n">
        <x:v>168</x:v>
      </x:c>
      <x:c r="H121" s="14" t="n">
        <x:v>0</x:v>
      </x:c>
      <x:c r="I121" s="14" t="n">
        <x:v>1.01</x:v>
      </x:c>
      <x:c r="J121" s="14" t="str">
        <x:v>微信支付</x:v>
      </x:c>
      <x:c r="K121" s="15" t="n">
        <x:f>IF(A121="","",G121-H121)</x:f>
        <x:v>168</x:v>
      </x:c>
      <x:c r="L121" s="2"/>
      <x:c r="M121" s="2"/>
      <x:c r="N121" s="2"/>
      <x:c r="O121" s="2"/>
      <x:c r="P121" s="2"/>
    </x:row>
    <x:row r="122" ht="25" customHeight="1">
      <x:c r="A122" s="9" t="str">
        <x:v>CS00117</x:v>
      </x:c>
      <x:c r="B122" s="7" t="d">
        <x:v>2026-09-24T00:00:00.000Z</x:v>
      </x:c>
      <x:c r="C122" s="9" t="str">
        <x:v>大学城店</x:v>
      </x:c>
      <x:c r="D122" s="9" t="str">
        <x:v>小琳</x:v>
      </x:c>
      <x:c r="E122" s="9" t="str">
        <x:v>经典单色美甲</x:v>
      </x:c>
      <x:c r="F122" s="9" t="str">
        <x:v>C066</x:v>
      </x:c>
      <x:c r="G122" s="14" t="n">
        <x:v>168</x:v>
      </x:c>
      <x:c r="H122" s="14" t="n">
        <x:v>40</x:v>
      </x:c>
      <x:c r="I122" s="14" t="n">
        <x:v>0.77</x:v>
      </x:c>
      <x:c r="J122" s="14" t="str">
        <x:v>支付宝</x:v>
      </x:c>
      <x:c r="K122" s="15" t="n">
        <x:f>IF(A122="","",G122-H122)</x:f>
        <x:v>128</x:v>
      </x:c>
      <x:c r="L122" s="2"/>
      <x:c r="M122" s="2"/>
      <x:c r="N122" s="2"/>
      <x:c r="O122" s="2"/>
      <x:c r="P122" s="2"/>
    </x:row>
    <x:row r="123" ht="25" customHeight="1">
      <x:c r="A123" s="9" t="str">
        <x:v>CS00118</x:v>
      </x:c>
      <x:c r="B123" s="7" t="d">
        <x:v>2026-09-24T00:00:00.000Z</x:v>
      </x:c>
      <x:c r="C123" s="9" t="str">
        <x:v>滨江店</x:v>
      </x:c>
      <x:c r="D123" s="9" t="str">
        <x:v>阿宁</x:v>
      </x:c>
      <x:c r="E123" s="9" t="str">
        <x:v>设计款美甲</x:v>
      </x:c>
      <x:c r="F123" s="9" t="str">
        <x:v>C073</x:v>
      </x:c>
      <x:c r="G123" s="14" t="n">
        <x:v>248</x:v>
      </x:c>
      <x:c r="H123" s="14" t="n">
        <x:v>0</x:v>
      </x:c>
      <x:c r="I123" s="14" t="n">
        <x:v>1.49</x:v>
      </x:c>
      <x:c r="J123" s="14" t="str">
        <x:v>微信支付</x:v>
      </x:c>
      <x:c r="K123" s="15" t="n">
        <x:f>IF(A123="","",G123-H123)</x:f>
        <x:v>248</x:v>
      </x:c>
      <x:c r="L123" s="2"/>
      <x:c r="M123" s="2"/>
      <x:c r="N123" s="2"/>
      <x:c r="O123" s="2"/>
      <x:c r="P123" s="2"/>
    </x:row>
    <x:row r="124" ht="25" customHeight="1">
      <x:c r="A124" s="9" t="str">
        <x:v>CS00119</x:v>
      </x:c>
      <x:c r="B124" s="7" t="d">
        <x:v>2026-09-24T00:00:00.000Z</x:v>
      </x:c>
      <x:c r="C124" s="9" t="str">
        <x:v>大学城店</x:v>
      </x:c>
      <x:c r="D124" s="9" t="str">
        <x:v>可可</x:v>
      </x:c>
      <x:c r="E124" s="9" t="str">
        <x:v>自然款美睫</x:v>
      </x:c>
      <x:c r="F124" s="9" t="str">
        <x:v>C080</x:v>
      </x:c>
      <x:c r="G124" s="14" t="n">
        <x:v>298</x:v>
      </x:c>
      <x:c r="H124" s="14" t="n">
        <x:v>0</x:v>
      </x:c>
      <x:c r="I124" s="14" t="n">
        <x:v>1.79</x:v>
      </x:c>
      <x:c r="J124" s="14" t="str">
        <x:v>支付宝</x:v>
      </x:c>
      <x:c r="K124" s="15" t="n">
        <x:f>IF(A124="","",G124-H124)</x:f>
        <x:v>298</x:v>
      </x:c>
      <x:c r="L124" s="2"/>
      <x:c r="M124" s="2"/>
      <x:c r="N124" s="2"/>
      <x:c r="O124" s="2"/>
      <x:c r="P124" s="2"/>
    </x:row>
    <x:row r="125" ht="25" customHeight="1">
      <x:c r="A125" s="9" t="str">
        <x:v>CS00120</x:v>
      </x:c>
      <x:c r="B125" s="7" t="d">
        <x:v>2026-09-24T00:00:00.000Z</x:v>
      </x:c>
      <x:c r="C125" s="9" t="str">
        <x:v>滨江店</x:v>
      </x:c>
      <x:c r="D125" s="9" t="str">
        <x:v>小雨</x:v>
      </x:c>
      <x:c r="E125" s="9" t="str">
        <x:v>卸甲与护理</x:v>
      </x:c>
      <x:c r="F125" s="9" t="str">
        <x:v>C004</x:v>
      </x:c>
      <x:c r="G125" s="14" t="n">
        <x:v>68</x:v>
      </x:c>
      <x:c r="H125" s="14" t="n">
        <x:v>0</x:v>
      </x:c>
      <x:c r="I125" s="14" t="n">
        <x:v>0.41</x:v>
      </x:c>
      <x:c r="J125" s="14" t="str">
        <x:v>微信支付</x:v>
      </x:c>
      <x:c r="K125" s="15" t="n">
        <x:f>IF(A125="","",G125-H125)</x:f>
        <x:v>68</x:v>
      </x:c>
      <x:c r="L125" s="2"/>
      <x:c r="M125" s="2"/>
      <x:c r="N125" s="2"/>
      <x:c r="O125" s="2"/>
      <x:c r="P125" s="2"/>
    </x:row>
    <x:row r="126" ht="25" customHeight="1">
      <x:c r="A126" s="9" t="str">
        <x:v>CS00121</x:v>
      </x:c>
      <x:c r="B126" s="7" t="d">
        <x:v>2026-09-25T00:00:00.000Z</x:v>
      </x:c>
      <x:c r="C126" s="9" t="str">
        <x:v>大学城店</x:v>
      </x:c>
      <x:c r="D126" s="9" t="str">
        <x:v>阿宁</x:v>
      </x:c>
      <x:c r="E126" s="9" t="str">
        <x:v>设计款美甲</x:v>
      </x:c>
      <x:c r="F126" s="9" t="str">
        <x:v>C011</x:v>
      </x:c>
      <x:c r="G126" s="14" t="n">
        <x:v>268</x:v>
      </x:c>
      <x:c r="H126" s="14" t="n">
        <x:v>0</x:v>
      </x:c>
      <x:c r="I126" s="14" t="n">
        <x:v>1.61</x:v>
      </x:c>
      <x:c r="J126" s="14" t="str">
        <x:v>支付宝</x:v>
      </x:c>
      <x:c r="K126" s="15" t="n">
        <x:f>IF(A126="","",G126-H126)</x:f>
        <x:v>268</x:v>
      </x:c>
      <x:c r="L126" s="2"/>
      <x:c r="M126" s="2"/>
      <x:c r="N126" s="2"/>
      <x:c r="O126" s="2"/>
      <x:c r="P126" s="2"/>
    </x:row>
    <x:row r="127" ht="25" customHeight="1">
      <x:c r="A127" s="9" t="str">
        <x:v>CS00122</x:v>
      </x:c>
      <x:c r="B127" s="7" t="d">
        <x:v>2026-09-25T00:00:00.000Z</x:v>
      </x:c>
      <x:c r="C127" s="9" t="str">
        <x:v>滨江店</x:v>
      </x:c>
      <x:c r="D127" s="9" t="str">
        <x:v>可可</x:v>
      </x:c>
      <x:c r="E127" s="9" t="str">
        <x:v>自然款美睫</x:v>
      </x:c>
      <x:c r="F127" s="9" t="str">
        <x:v>C018</x:v>
      </x:c>
      <x:c r="G127" s="14" t="n">
        <x:v>298</x:v>
      </x:c>
      <x:c r="H127" s="14" t="n">
        <x:v>0</x:v>
      </x:c>
      <x:c r="I127" s="14" t="n">
        <x:v>1.79</x:v>
      </x:c>
      <x:c r="J127" s="14" t="str">
        <x:v>微信支付</x:v>
      </x:c>
      <x:c r="K127" s="15" t="n">
        <x:f>IF(A127="","",G127-H127)</x:f>
        <x:v>298</x:v>
      </x:c>
      <x:c r="L127" s="2"/>
      <x:c r="M127" s="2"/>
      <x:c r="N127" s="2"/>
      <x:c r="O127" s="2"/>
      <x:c r="P127" s="2"/>
    </x:row>
    <x:row r="128" ht="25" customHeight="1">
      <x:c r="A128" s="9" t="str">
        <x:v>CS00123</x:v>
      </x:c>
      <x:c r="B128" s="7" t="d">
        <x:v>2026-09-25T00:00:00.000Z</x:v>
      </x:c>
      <x:c r="C128" s="9" t="str">
        <x:v>大学城店</x:v>
      </x:c>
      <x:c r="D128" s="9" t="str">
        <x:v>小雨</x:v>
      </x:c>
      <x:c r="E128" s="9" t="str">
        <x:v>卸甲与护理</x:v>
      </x:c>
      <x:c r="F128" s="9" t="str">
        <x:v>C025</x:v>
      </x:c>
      <x:c r="G128" s="14" t="n">
        <x:v>68</x:v>
      </x:c>
      <x:c r="H128" s="14" t="n">
        <x:v>0</x:v>
      </x:c>
      <x:c r="I128" s="14" t="n">
        <x:v>0.41</x:v>
      </x:c>
      <x:c r="J128" s="14" t="str">
        <x:v>支付宝</x:v>
      </x:c>
      <x:c r="K128" s="15" t="n">
        <x:f>IF(A128="","",G128-H128)</x:f>
        <x:v>68</x:v>
      </x:c>
      <x:c r="L128" s="2"/>
      <x:c r="M128" s="2"/>
      <x:c r="N128" s="2"/>
      <x:c r="O128" s="2"/>
      <x:c r="P128" s="2"/>
    </x:row>
    <x:row r="129" ht="25" customHeight="1">
      <x:c r="A129" s="9" t="str">
        <x:v>CS00124</x:v>
      </x:c>
      <x:c r="B129" s="7" t="d">
        <x:v>2026-09-25T00:00:00.000Z</x:v>
      </x:c>
      <x:c r="C129" s="9" t="str">
        <x:v>滨江店</x:v>
      </x:c>
      <x:c r="D129" s="9" t="str">
        <x:v>小琳</x:v>
      </x:c>
      <x:c r="E129" s="9" t="str">
        <x:v>经典单色美甲</x:v>
      </x:c>
      <x:c r="F129" s="9" t="str">
        <x:v>C032</x:v>
      </x:c>
      <x:c r="G129" s="14" t="n">
        <x:v>168</x:v>
      </x:c>
      <x:c r="H129" s="14" t="n">
        <x:v>0</x:v>
      </x:c>
      <x:c r="I129" s="14" t="n">
        <x:v>1.01</x:v>
      </x:c>
      <x:c r="J129" s="14" t="str">
        <x:v>微信支付</x:v>
      </x:c>
      <x:c r="K129" s="15" t="n">
        <x:f>IF(A129="","",G129-H129)</x:f>
        <x:v>168</x:v>
      </x:c>
      <x:c r="L129" s="2"/>
      <x:c r="M129" s="2"/>
      <x:c r="N129" s="2"/>
      <x:c r="O129" s="2"/>
      <x:c r="P129" s="2"/>
    </x:row>
    <x:row r="130" ht="25" customHeight="1">
      <x:c r="A130" s="9" t="str">
        <x:v>CS00125</x:v>
      </x:c>
      <x:c r="B130" s="7" t="d">
        <x:v>2026-09-25T00:00:00.000Z</x:v>
      </x:c>
      <x:c r="C130" s="9" t="str">
        <x:v>大学城店</x:v>
      </x:c>
      <x:c r="D130" s="9" t="str">
        <x:v>阿宁</x:v>
      </x:c>
      <x:c r="E130" s="9" t="str">
        <x:v>设计款美甲</x:v>
      </x:c>
      <x:c r="F130" s="9" t="str">
        <x:v>C039</x:v>
      </x:c>
      <x:c r="G130" s="14" t="n">
        <x:v>268</x:v>
      </x:c>
      <x:c r="H130" s="14" t="n">
        <x:v>0</x:v>
      </x:c>
      <x:c r="I130" s="14" t="n">
        <x:v>1.61</x:v>
      </x:c>
      <x:c r="J130" s="14" t="str">
        <x:v>支付宝</x:v>
      </x:c>
      <x:c r="K130" s="15" t="n">
        <x:f>IF(A130="","",G130-H130)</x:f>
        <x:v>268</x:v>
      </x:c>
      <x:c r="L130" s="2"/>
      <x:c r="M130" s="2"/>
      <x:c r="N130" s="2"/>
      <x:c r="O130" s="2"/>
      <x:c r="P130" s="2"/>
    </x:row>
    <x:row r="131" ht="25" customHeight="1">
      <x:c r="A131" s="9" t="str">
        <x:v>CS00126</x:v>
      </x:c>
      <x:c r="B131" s="7" t="d">
        <x:v>2026-09-26T00:00:00.000Z</x:v>
      </x:c>
      <x:c r="C131" s="9" t="str">
        <x:v>大学城店</x:v>
      </x:c>
      <x:c r="D131" s="9" t="str">
        <x:v>可可</x:v>
      </x:c>
      <x:c r="E131" s="9" t="str">
        <x:v>自然款美睫</x:v>
      </x:c>
      <x:c r="F131" s="9" t="str">
        <x:v>C046</x:v>
      </x:c>
      <x:c r="G131" s="14" t="n">
        <x:v>298</x:v>
      </x:c>
      <x:c r="H131" s="14" t="n">
        <x:v>0</x:v>
      </x:c>
      <x:c r="I131" s="14" t="n">
        <x:v>1.79</x:v>
      </x:c>
      <x:c r="J131" s="14" t="str">
        <x:v>微信支付</x:v>
      </x:c>
      <x:c r="K131" s="15" t="n">
        <x:f>IF(A131="","",G131-H131)</x:f>
        <x:v>298</x:v>
      </x:c>
      <x:c r="L131" s="2"/>
      <x:c r="M131" s="2"/>
      <x:c r="N131" s="2"/>
      <x:c r="O131" s="2"/>
      <x:c r="P131" s="2"/>
    </x:row>
    <x:row r="132" ht="25" customHeight="1">
      <x:c r="A132" s="9" t="str">
        <x:v>CS00127</x:v>
      </x:c>
      <x:c r="B132" s="7" t="d">
        <x:v>2026-09-26T00:00:00.000Z</x:v>
      </x:c>
      <x:c r="C132" s="9" t="str">
        <x:v>滨江店</x:v>
      </x:c>
      <x:c r="D132" s="9" t="str">
        <x:v>小雨</x:v>
      </x:c>
      <x:c r="E132" s="9" t="str">
        <x:v>卸甲与护理</x:v>
      </x:c>
      <x:c r="F132" s="9" t="str">
        <x:v>C053</x:v>
      </x:c>
      <x:c r="G132" s="14" t="n">
        <x:v>48</x:v>
      </x:c>
      <x:c r="H132" s="14" t="n">
        <x:v>0</x:v>
      </x:c>
      <x:c r="I132" s="14" t="n">
        <x:v>0.29</x:v>
      </x:c>
      <x:c r="J132" s="14" t="str">
        <x:v>支付宝</x:v>
      </x:c>
      <x:c r="K132" s="15" t="n">
        <x:f>IF(A132="","",G132-H132)</x:f>
        <x:v>48</x:v>
      </x:c>
      <x:c r="L132" s="2"/>
      <x:c r="M132" s="2"/>
      <x:c r="N132" s="2"/>
      <x:c r="O132" s="2"/>
      <x:c r="P132" s="2"/>
    </x:row>
    <x:row r="133" ht="25" customHeight="1">
      <x:c r="A133" s="9" t="str">
        <x:v>CS00128</x:v>
      </x:c>
      <x:c r="B133" s="7" t="d">
        <x:v>2026-09-26T00:00:00.000Z</x:v>
      </x:c>
      <x:c r="C133" s="9" t="str">
        <x:v>大学城店</x:v>
      </x:c>
      <x:c r="D133" s="9" t="str">
        <x:v>小琳</x:v>
      </x:c>
      <x:c r="E133" s="9" t="str">
        <x:v>经典单色美甲</x:v>
      </x:c>
      <x:c r="F133" s="9" t="str">
        <x:v>C060</x:v>
      </x:c>
      <x:c r="G133" s="14" t="n">
        <x:v>168</x:v>
      </x:c>
      <x:c r="H133" s="14" t="n">
        <x:v>0</x:v>
      </x:c>
      <x:c r="I133" s="14" t="n">
        <x:v>1.01</x:v>
      </x:c>
      <x:c r="J133" s="14" t="str">
        <x:v>微信支付</x:v>
      </x:c>
      <x:c r="K133" s="15" t="n">
        <x:f>IF(A133="","",G133-H133)</x:f>
        <x:v>168</x:v>
      </x:c>
      <x:c r="L133" s="2"/>
      <x:c r="M133" s="2"/>
      <x:c r="N133" s="2"/>
      <x:c r="O133" s="2"/>
      <x:c r="P133" s="2"/>
    </x:row>
    <x:row r="134" ht="25" customHeight="1">
      <x:c r="A134" s="9" t="str">
        <x:v>CS00129</x:v>
      </x:c>
      <x:c r="B134" s="7" t="d">
        <x:v>2026-09-26T00:00:00.000Z</x:v>
      </x:c>
      <x:c r="C134" s="9" t="str">
        <x:v>滨江店</x:v>
      </x:c>
      <x:c r="D134" s="9" t="str">
        <x:v>阿宁</x:v>
      </x:c>
      <x:c r="E134" s="9" t="str">
        <x:v>设计款美甲</x:v>
      </x:c>
      <x:c r="F134" s="9" t="str">
        <x:v>C067</x:v>
      </x:c>
      <x:c r="G134" s="14" t="n">
        <x:v>268</x:v>
      </x:c>
      <x:c r="H134" s="14" t="n">
        <x:v>0</x:v>
      </x:c>
      <x:c r="I134" s="14" t="n">
        <x:v>1.61</x:v>
      </x:c>
      <x:c r="J134" s="14" t="str">
        <x:v>支付宝</x:v>
      </x:c>
      <x:c r="K134" s="15" t="n">
        <x:f>IF(A134="","",G134-H134)</x:f>
        <x:v>268</x:v>
      </x:c>
      <x:c r="L134" s="2"/>
      <x:c r="M134" s="2"/>
      <x:c r="N134" s="2"/>
      <x:c r="O134" s="2"/>
      <x:c r="P134" s="2"/>
    </x:row>
    <x:row r="135" ht="25" customHeight="1">
      <x:c r="A135" s="9" t="str">
        <x:v>CS00130</x:v>
      </x:c>
      <x:c r="B135" s="7" t="d">
        <x:v>2026-09-26T00:00:00.000Z</x:v>
      </x:c>
      <x:c r="C135" s="9" t="str">
        <x:v>大学城店</x:v>
      </x:c>
      <x:c r="D135" s="9" t="str">
        <x:v>可可</x:v>
      </x:c>
      <x:c r="E135" s="9" t="str">
        <x:v>自然款美睫</x:v>
      </x:c>
      <x:c r="F135" s="9" t="str">
        <x:v>C074</x:v>
      </x:c>
      <x:c r="G135" s="14" t="n">
        <x:v>298</x:v>
      </x:c>
      <x:c r="H135" s="14" t="n">
        <x:v>0</x:v>
      </x:c>
      <x:c r="I135" s="14" t="n">
        <x:v>1.79</x:v>
      </x:c>
      <x:c r="J135" s="14" t="str">
        <x:v>微信支付</x:v>
      </x:c>
      <x:c r="K135" s="15" t="n">
        <x:f>IF(A135="","",G135-H135)</x:f>
        <x:v>298</x:v>
      </x:c>
      <x:c r="L135" s="2"/>
      <x:c r="M135" s="2"/>
      <x:c r="N135" s="2"/>
      <x:c r="O135" s="2"/>
      <x:c r="P135" s="2"/>
    </x:row>
    <x:row r="136" ht="25" customHeight="1">
      <x:c r="A136" s="9" t="str">
        <x:v>CS00131</x:v>
      </x:c>
      <x:c r="B136" s="7" t="d">
        <x:v>2026-09-26T00:00:00.000Z</x:v>
      </x:c>
      <x:c r="C136" s="9" t="str">
        <x:v>滨江店</x:v>
      </x:c>
      <x:c r="D136" s="9" t="str">
        <x:v>小雨</x:v>
      </x:c>
      <x:c r="E136" s="9" t="str">
        <x:v>卸甲与护理</x:v>
      </x:c>
      <x:c r="F136" s="9" t="str">
        <x:v>C081</x:v>
      </x:c>
      <x:c r="G136" s="14" t="n">
        <x:v>68</x:v>
      </x:c>
      <x:c r="H136" s="14" t="n">
        <x:v>0</x:v>
      </x:c>
      <x:c r="I136" s="14" t="n">
        <x:v>0.41</x:v>
      </x:c>
      <x:c r="J136" s="14" t="str">
        <x:v>支付宝</x:v>
      </x:c>
      <x:c r="K136" s="15" t="n">
        <x:f>IF(A136="","",G136-H136)</x:f>
        <x:v>68</x:v>
      </x:c>
      <x:c r="L136" s="2"/>
      <x:c r="M136" s="2"/>
      <x:c r="N136" s="2"/>
      <x:c r="O136" s="2"/>
      <x:c r="P136" s="2"/>
    </x:row>
    <x:row r="137" ht="25" customHeight="1">
      <x:c r="A137" s="9" t="str">
        <x:v>CS00132</x:v>
      </x:c>
      <x:c r="B137" s="7" t="d">
        <x:v>2026-09-27T00:00:00.000Z</x:v>
      </x:c>
      <x:c r="C137" s="9" t="str">
        <x:v>大学城店</x:v>
      </x:c>
      <x:c r="D137" s="9" t="str">
        <x:v>小雨</x:v>
      </x:c>
      <x:c r="E137" s="9" t="str">
        <x:v>卸甲与护理</x:v>
      </x:c>
      <x:c r="F137" s="9" t="str">
        <x:v>C005</x:v>
      </x:c>
      <x:c r="G137" s="14" t="n">
        <x:v>68</x:v>
      </x:c>
      <x:c r="H137" s="14" t="n">
        <x:v>0</x:v>
      </x:c>
      <x:c r="I137" s="14" t="n">
        <x:v>0.41</x:v>
      </x:c>
      <x:c r="J137" s="14" t="str">
        <x:v>微信支付</x:v>
      </x:c>
      <x:c r="K137" s="15" t="n">
        <x:f>IF(A137="","",G137-H137)</x:f>
        <x:v>68</x:v>
      </x:c>
      <x:c r="L137" s="2"/>
      <x:c r="M137" s="2"/>
      <x:c r="N137" s="2"/>
      <x:c r="O137" s="2"/>
      <x:c r="P137" s="2"/>
    </x:row>
    <x:row r="138" ht="25" customHeight="1">
      <x:c r="A138" s="9" t="str">
        <x:v>CS00133</x:v>
      </x:c>
      <x:c r="B138" s="7" t="d">
        <x:v>2026-09-27T00:00:00.000Z</x:v>
      </x:c>
      <x:c r="C138" s="9" t="str">
        <x:v>滨江店</x:v>
      </x:c>
      <x:c r="D138" s="9" t="str">
        <x:v>小琳</x:v>
      </x:c>
      <x:c r="E138" s="9" t="str">
        <x:v>经典单色美甲</x:v>
      </x:c>
      <x:c r="F138" s="9" t="str">
        <x:v>C012</x:v>
      </x:c>
      <x:c r="G138" s="14" t="n">
        <x:v>168</x:v>
      </x:c>
      <x:c r="H138" s="14" t="n">
        <x:v>0</x:v>
      </x:c>
      <x:c r="I138" s="14" t="n">
        <x:v>1.01</x:v>
      </x:c>
      <x:c r="J138" s="14" t="str">
        <x:v>支付宝</x:v>
      </x:c>
      <x:c r="K138" s="15" t="n">
        <x:f>IF(A138="","",G138-H138)</x:f>
        <x:v>168</x:v>
      </x:c>
      <x:c r="L138" s="2"/>
      <x:c r="M138" s="2"/>
      <x:c r="N138" s="2"/>
      <x:c r="O138" s="2"/>
      <x:c r="P138" s="2"/>
    </x:row>
    <x:row r="139" ht="25" customHeight="1">
      <x:c r="A139" s="9" t="str">
        <x:v>CS00134</x:v>
      </x:c>
      <x:c r="B139" s="7" t="d">
        <x:v>2026-09-27T00:00:00.000Z</x:v>
      </x:c>
      <x:c r="C139" s="9" t="str">
        <x:v>大学城店</x:v>
      </x:c>
      <x:c r="D139" s="9" t="str">
        <x:v>阿宁</x:v>
      </x:c>
      <x:c r="E139" s="9" t="str">
        <x:v>设计款美甲</x:v>
      </x:c>
      <x:c r="F139" s="9" t="str">
        <x:v>C019</x:v>
      </x:c>
      <x:c r="G139" s="14" t="n">
        <x:v>268</x:v>
      </x:c>
      <x:c r="H139" s="14" t="n">
        <x:v>0</x:v>
      </x:c>
      <x:c r="I139" s="14" t="n">
        <x:v>1.61</x:v>
      </x:c>
      <x:c r="J139" s="14" t="str">
        <x:v>微信支付</x:v>
      </x:c>
      <x:c r="K139" s="15" t="n">
        <x:f>IF(A139="","",G139-H139)</x:f>
        <x:v>268</x:v>
      </x:c>
      <x:c r="L139" s="2"/>
      <x:c r="M139" s="2"/>
      <x:c r="N139" s="2"/>
      <x:c r="O139" s="2"/>
      <x:c r="P139" s="2"/>
    </x:row>
    <x:row r="140" ht="25" customHeight="1">
      <x:c r="A140" s="9" t="str">
        <x:v>CS00135</x:v>
      </x:c>
      <x:c r="B140" s="7" t="d">
        <x:v>2026-09-27T00:00:00.000Z</x:v>
      </x:c>
      <x:c r="C140" s="9" t="str">
        <x:v>滨江店</x:v>
      </x:c>
      <x:c r="D140" s="9" t="str">
        <x:v>可可</x:v>
      </x:c>
      <x:c r="E140" s="9" t="str">
        <x:v>自然款美睫</x:v>
      </x:c>
      <x:c r="F140" s="9" t="str">
        <x:v>C026</x:v>
      </x:c>
      <x:c r="G140" s="14" t="n">
        <x:v>298</x:v>
      </x:c>
      <x:c r="H140" s="14" t="n">
        <x:v>0</x:v>
      </x:c>
      <x:c r="I140" s="14" t="n">
        <x:v>1.79</x:v>
      </x:c>
      <x:c r="J140" s="14" t="str">
        <x:v>支付宝</x:v>
      </x:c>
      <x:c r="K140" s="15" t="n">
        <x:f>IF(A140="","",G140-H140)</x:f>
        <x:v>298</x:v>
      </x:c>
      <x:c r="L140" s="2"/>
      <x:c r="M140" s="2"/>
      <x:c r="N140" s="2"/>
      <x:c r="O140" s="2"/>
      <x:c r="P140" s="2"/>
    </x:row>
    <x:row r="141" ht="25" customHeight="1">
      <x:c r="A141" s="9" t="str">
        <x:v>CS00136</x:v>
      </x:c>
      <x:c r="B141" s="7" t="d">
        <x:v>2026-09-28T00:00:00.000Z</x:v>
      </x:c>
      <x:c r="C141" s="9" t="str">
        <x:v>大学城店</x:v>
      </x:c>
      <x:c r="D141" s="9" t="str">
        <x:v>小琳</x:v>
      </x:c>
      <x:c r="E141" s="9" t="str">
        <x:v>经典单色美甲</x:v>
      </x:c>
      <x:c r="F141" s="9" t="str">
        <x:v>C033</x:v>
      </x:c>
      <x:c r="G141" s="14" t="n">
        <x:v>148</x:v>
      </x:c>
      <x:c r="H141" s="14" t="n">
        <x:v>0</x:v>
      </x:c>
      <x:c r="I141" s="14" t="n">
        <x:v>0.89</x:v>
      </x:c>
      <x:c r="J141" s="14" t="str">
        <x:v>微信支付</x:v>
      </x:c>
      <x:c r="K141" s="15" t="n">
        <x:f>IF(A141="","",G141-H141)</x:f>
        <x:v>148</x:v>
      </x:c>
      <x:c r="L141" s="2"/>
      <x:c r="M141" s="2"/>
      <x:c r="N141" s="2"/>
      <x:c r="O141" s="2"/>
      <x:c r="P141" s="2"/>
    </x:row>
    <x:row r="142" ht="25" customHeight="1">
      <x:c r="A142" s="9" t="str">
        <x:v>CS00137</x:v>
      </x:c>
      <x:c r="B142" s="7" t="d">
        <x:v>2026-09-28T00:00:00.000Z</x:v>
      </x:c>
      <x:c r="C142" s="9" t="str">
        <x:v>滨江店</x:v>
      </x:c>
      <x:c r="D142" s="9" t="str">
        <x:v>阿宁</x:v>
      </x:c>
      <x:c r="E142" s="9" t="str">
        <x:v>设计款美甲</x:v>
      </x:c>
      <x:c r="F142" s="9" t="str">
        <x:v>C040</x:v>
      </x:c>
      <x:c r="G142" s="14" t="n">
        <x:v>268</x:v>
      </x:c>
      <x:c r="H142" s="14" t="n">
        <x:v>0</x:v>
      </x:c>
      <x:c r="I142" s="14" t="n">
        <x:v>1.61</x:v>
      </x:c>
      <x:c r="J142" s="14" t="str">
        <x:v>支付宝</x:v>
      </x:c>
      <x:c r="K142" s="15" t="n">
        <x:f>IF(A142="","",G142-H142)</x:f>
        <x:v>268</x:v>
      </x:c>
      <x:c r="L142" s="2"/>
      <x:c r="M142" s="2"/>
      <x:c r="N142" s="2"/>
      <x:c r="O142" s="2"/>
      <x:c r="P142" s="2"/>
    </x:row>
    <x:row r="143" ht="25" customHeight="1">
      <x:c r="A143" s="9" t="str">
        <x:v>CS00138</x:v>
      </x:c>
      <x:c r="B143" s="7" t="d">
        <x:v>2026-09-28T00:00:00.000Z</x:v>
      </x:c>
      <x:c r="C143" s="9" t="str">
        <x:v>大学城店</x:v>
      </x:c>
      <x:c r="D143" s="9" t="str">
        <x:v>可可</x:v>
      </x:c>
      <x:c r="E143" s="9" t="str">
        <x:v>自然款美睫</x:v>
      </x:c>
      <x:c r="F143" s="9" t="str">
        <x:v>C047</x:v>
      </x:c>
      <x:c r="G143" s="14" t="n">
        <x:v>298</x:v>
      </x:c>
      <x:c r="H143" s="14" t="n">
        <x:v>0</x:v>
      </x:c>
      <x:c r="I143" s="14" t="n">
        <x:v>1.79</x:v>
      </x:c>
      <x:c r="J143" s="14" t="str">
        <x:v>微信支付</x:v>
      </x:c>
      <x:c r="K143" s="15" t="n">
        <x:f>IF(A143="","",G143-H143)</x:f>
        <x:v>298</x:v>
      </x:c>
      <x:c r="L143" s="2"/>
      <x:c r="M143" s="2"/>
      <x:c r="N143" s="2"/>
      <x:c r="O143" s="2"/>
      <x:c r="P143" s="2"/>
    </x:row>
    <x:row r="144" ht="25" customHeight="1">
      <x:c r="A144" s="9" t="str">
        <x:v>CS00139</x:v>
      </x:c>
      <x:c r="B144" s="7" t="d">
        <x:v>2026-09-28T00:00:00.000Z</x:v>
      </x:c>
      <x:c r="C144" s="9" t="str">
        <x:v>滨江店</x:v>
      </x:c>
      <x:c r="D144" s="9" t="str">
        <x:v>小雨</x:v>
      </x:c>
      <x:c r="E144" s="9" t="str">
        <x:v>卸甲与护理</x:v>
      </x:c>
      <x:c r="F144" s="9" t="str">
        <x:v>C054</x:v>
      </x:c>
      <x:c r="G144" s="14" t="n">
        <x:v>68</x:v>
      </x:c>
      <x:c r="H144" s="14" t="n">
        <x:v>0</x:v>
      </x:c>
      <x:c r="I144" s="14" t="n">
        <x:v>0.41</x:v>
      </x:c>
      <x:c r="J144" s="14" t="str">
        <x:v>支付宝</x:v>
      </x:c>
      <x:c r="K144" s="15" t="n">
        <x:f>IF(A144="","",G144-H144)</x:f>
        <x:v>68</x:v>
      </x:c>
      <x:c r="L144" s="2"/>
      <x:c r="M144" s="2"/>
      <x:c r="N144" s="2"/>
      <x:c r="O144" s="2"/>
      <x:c r="P144" s="2"/>
    </x:row>
    <x:row r="145" ht="25" customHeight="1">
      <x:c r="A145" s="9" t="str">
        <x:v>CS00140</x:v>
      </x:c>
      <x:c r="B145" s="7" t="d">
        <x:v>2026-09-28T00:00:00.000Z</x:v>
      </x:c>
      <x:c r="C145" s="9" t="str">
        <x:v>大学城店</x:v>
      </x:c>
      <x:c r="D145" s="9" t="str">
        <x:v>小琳</x:v>
      </x:c>
      <x:c r="E145" s="9" t="str">
        <x:v>经典单色美甲</x:v>
      </x:c>
      <x:c r="F145" s="9" t="str">
        <x:v>C061</x:v>
      </x:c>
      <x:c r="G145" s="14" t="n">
        <x:v>168</x:v>
      </x:c>
      <x:c r="H145" s="14" t="n">
        <x:v>0</x:v>
      </x:c>
      <x:c r="I145" s="14" t="n">
        <x:v>1.01</x:v>
      </x:c>
      <x:c r="J145" s="14" t="str">
        <x:v>微信支付</x:v>
      </x:c>
      <x:c r="K145" s="15" t="n">
        <x:f>IF(A145="","",G145-H145)</x:f>
        <x:v>168</x:v>
      </x:c>
      <x:c r="L145" s="2"/>
      <x:c r="M145" s="2"/>
      <x:c r="N145" s="2"/>
      <x:c r="O145" s="2"/>
      <x:c r="P145" s="2"/>
    </x:row>
    <x:row r="146" ht="25" customHeight="1">
      <x:c r="A146" s="9" t="str">
        <x:v>CS00141</x:v>
      </x:c>
      <x:c r="B146" s="7" t="d">
        <x:v>2026-09-29T00:00:00.000Z</x:v>
      </x:c>
      <x:c r="C146" s="9" t="str">
        <x:v>大学城店</x:v>
      </x:c>
      <x:c r="D146" s="9" t="str">
        <x:v>阿宁</x:v>
      </x:c>
      <x:c r="E146" s="9" t="str">
        <x:v>设计款美甲</x:v>
      </x:c>
      <x:c r="F146" s="9" t="str">
        <x:v>C068</x:v>
      </x:c>
      <x:c r="G146" s="14" t="n">
        <x:v>268</x:v>
      </x:c>
      <x:c r="H146" s="14" t="n">
        <x:v>0</x:v>
      </x:c>
      <x:c r="I146" s="14" t="n">
        <x:v>1.61</x:v>
      </x:c>
      <x:c r="J146" s="14" t="str">
        <x:v>支付宝</x:v>
      </x:c>
      <x:c r="K146" s="15" t="n">
        <x:f>IF(A146="","",G146-H146)</x:f>
        <x:v>268</x:v>
      </x:c>
      <x:c r="L146" s="2"/>
      <x:c r="M146" s="2"/>
      <x:c r="N146" s="2"/>
      <x:c r="O146" s="2"/>
      <x:c r="P146" s="2"/>
    </x:row>
    <x:row r="147" ht="25" customHeight="1">
      <x:c r="A147" s="9" t="str">
        <x:v>CS00142</x:v>
      </x:c>
      <x:c r="B147" s="7" t="d">
        <x:v>2026-09-29T00:00:00.000Z</x:v>
      </x:c>
      <x:c r="C147" s="9" t="str">
        <x:v>滨江店</x:v>
      </x:c>
      <x:c r="D147" s="9" t="str">
        <x:v>可可</x:v>
      </x:c>
      <x:c r="E147" s="9" t="str">
        <x:v>自然款美睫</x:v>
      </x:c>
      <x:c r="F147" s="9" t="str">
        <x:v>C075</x:v>
      </x:c>
      <x:c r="G147" s="14" t="n">
        <x:v>298</x:v>
      </x:c>
      <x:c r="H147" s="14" t="n">
        <x:v>0</x:v>
      </x:c>
      <x:c r="I147" s="14" t="n">
        <x:v>1.79</x:v>
      </x:c>
      <x:c r="J147" s="14" t="str">
        <x:v>微信支付</x:v>
      </x:c>
      <x:c r="K147" s="15" t="n">
        <x:f>IF(A147="","",G147-H147)</x:f>
        <x:v>298</x:v>
      </x:c>
      <x:c r="L147" s="2"/>
      <x:c r="M147" s="2"/>
      <x:c r="N147" s="2"/>
      <x:c r="O147" s="2"/>
      <x:c r="P147" s="2"/>
    </x:row>
    <x:row r="148" ht="25" customHeight="1">
      <x:c r="A148" s="9" t="str">
        <x:v>CS00143</x:v>
      </x:c>
      <x:c r="B148" s="7" t="d">
        <x:v>2026-09-29T00:00:00.000Z</x:v>
      </x:c>
      <x:c r="C148" s="9" t="str">
        <x:v>大学城店</x:v>
      </x:c>
      <x:c r="D148" s="9" t="str">
        <x:v>小雨</x:v>
      </x:c>
      <x:c r="E148" s="9" t="str">
        <x:v>卸甲与护理</x:v>
      </x:c>
      <x:c r="F148" s="9" t="str">
        <x:v>C082</x:v>
      </x:c>
      <x:c r="G148" s="14" t="n">
        <x:v>68</x:v>
      </x:c>
      <x:c r="H148" s="14" t="n">
        <x:v>0</x:v>
      </x:c>
      <x:c r="I148" s="14" t="n">
        <x:v>0.41</x:v>
      </x:c>
      <x:c r="J148" s="14" t="str">
        <x:v>支付宝</x:v>
      </x:c>
      <x:c r="K148" s="15" t="n">
        <x:f>IF(A148="","",G148-H148)</x:f>
        <x:v>68</x:v>
      </x:c>
      <x:c r="L148" s="2"/>
      <x:c r="M148" s="2"/>
      <x:c r="N148" s="2"/>
      <x:c r="O148" s="2"/>
      <x:c r="P148" s="2"/>
    </x:row>
    <x:row r="149" ht="25" customHeight="1">
      <x:c r="A149" s="9" t="str">
        <x:v>CS00144</x:v>
      </x:c>
      <x:c r="B149" s="7" t="d">
        <x:v>2026-09-29T00:00:00.000Z</x:v>
      </x:c>
      <x:c r="C149" s="9" t="str">
        <x:v>滨江店</x:v>
      </x:c>
      <x:c r="D149" s="9" t="str">
        <x:v>小琳</x:v>
      </x:c>
      <x:c r="E149" s="9" t="str">
        <x:v>经典单色美甲</x:v>
      </x:c>
      <x:c r="F149" s="9" t="str">
        <x:v>C006</x:v>
      </x:c>
      <x:c r="G149" s="14" t="n">
        <x:v>168</x:v>
      </x:c>
      <x:c r="H149" s="14" t="n">
        <x:v>0</x:v>
      </x:c>
      <x:c r="I149" s="14" t="n">
        <x:v>1.01</x:v>
      </x:c>
      <x:c r="J149" s="14" t="str">
        <x:v>微信支付</x:v>
      </x:c>
      <x:c r="K149" s="15" t="n">
        <x:f>IF(A149="","",G149-H149)</x:f>
        <x:v>168</x:v>
      </x:c>
      <x:c r="L149" s="2"/>
      <x:c r="M149" s="2"/>
      <x:c r="N149" s="2"/>
      <x:c r="O149" s="2"/>
      <x:c r="P149" s="2"/>
    </x:row>
    <x:row r="150" ht="25" customHeight="1">
      <x:c r="A150" s="9" t="str">
        <x:v>CS00145</x:v>
      </x:c>
      <x:c r="B150" s="7" t="d">
        <x:v>2026-09-29T00:00:00.000Z</x:v>
      </x:c>
      <x:c r="C150" s="9" t="str">
        <x:v>大学城店</x:v>
      </x:c>
      <x:c r="D150" s="9" t="str">
        <x:v>阿宁</x:v>
      </x:c>
      <x:c r="E150" s="9" t="str">
        <x:v>设计款美甲</x:v>
      </x:c>
      <x:c r="F150" s="9" t="str">
        <x:v>C013</x:v>
      </x:c>
      <x:c r="G150" s="14" t="n">
        <x:v>248</x:v>
      </x:c>
      <x:c r="H150" s="14" t="n">
        <x:v>0</x:v>
      </x:c>
      <x:c r="I150" s="14" t="n">
        <x:v>1.49</x:v>
      </x:c>
      <x:c r="J150" s="14" t="str">
        <x:v>支付宝</x:v>
      </x:c>
      <x:c r="K150" s="15" t="n">
        <x:f>IF(A150="","",G150-H150)</x:f>
        <x:v>248</x:v>
      </x:c>
      <x:c r="L150" s="2"/>
      <x:c r="M150" s="2"/>
      <x:c r="N150" s="2"/>
      <x:c r="O150" s="2"/>
      <x:c r="P150" s="2"/>
    </x:row>
    <x:row r="151" ht="25" customHeight="1">
      <x:c r="A151" s="9" t="str">
        <x:v>CS00146</x:v>
      </x:c>
      <x:c r="B151" s="7" t="d">
        <x:v>2026-09-29T00:00:00.000Z</x:v>
      </x:c>
      <x:c r="C151" s="9" t="str">
        <x:v>滨江店</x:v>
      </x:c>
      <x:c r="D151" s="9" t="str">
        <x:v>可可</x:v>
      </x:c>
      <x:c r="E151" s="9" t="str">
        <x:v>自然款美睫</x:v>
      </x:c>
      <x:c r="F151" s="9" t="str">
        <x:v>C020</x:v>
      </x:c>
      <x:c r="G151" s="14" t="n">
        <x:v>298</x:v>
      </x:c>
      <x:c r="H151" s="14" t="n">
        <x:v>40</x:v>
      </x:c>
      <x:c r="I151" s="14" t="n">
        <x:v>1.55</x:v>
      </x:c>
      <x:c r="J151" s="14" t="str">
        <x:v>微信支付</x:v>
      </x:c>
      <x:c r="K151" s="15" t="n">
        <x:f>IF(A151="","",G151-H151)</x:f>
        <x:v>258</x:v>
      </x:c>
      <x:c r="L151" s="2"/>
      <x:c r="M151" s="2"/>
      <x:c r="N151" s="2"/>
      <x:c r="O151" s="2"/>
      <x:c r="P151" s="2"/>
    </x:row>
    <x:row r="152" ht="25" customHeight="1">
      <x:c r="A152" s="9" t="str">
        <x:v>CS00147</x:v>
      </x:c>
      <x:c r="B152" s="7" t="d">
        <x:v>2026-09-30T00:00:00.000Z</x:v>
      </x:c>
      <x:c r="C152" s="9" t="str">
        <x:v>大学城店</x:v>
      </x:c>
      <x:c r="D152" s="9" t="str">
        <x:v>可可</x:v>
      </x:c>
      <x:c r="E152" s="9" t="str">
        <x:v>自然款美睫</x:v>
      </x:c>
      <x:c r="F152" s="9" t="str">
        <x:v>C027</x:v>
      </x:c>
      <x:c r="G152" s="14" t="n">
        <x:v>298</x:v>
      </x:c>
      <x:c r="H152" s="14" t="n">
        <x:v>0</x:v>
      </x:c>
      <x:c r="I152" s="14" t="n">
        <x:v>1.79</x:v>
      </x:c>
      <x:c r="J152" s="14" t="str">
        <x:v>支付宝</x:v>
      </x:c>
      <x:c r="K152" s="15" t="n">
        <x:f>IF(A152="","",G152-H152)</x:f>
        <x:v>298</x:v>
      </x:c>
      <x:c r="L152" s="2"/>
      <x:c r="M152" s="2"/>
      <x:c r="N152" s="2"/>
      <x:c r="O152" s="2"/>
      <x:c r="P152" s="2"/>
    </x:row>
    <x:row r="153" ht="25" customHeight="1">
      <x:c r="A153" s="9" t="str">
        <x:v>CS00148</x:v>
      </x:c>
      <x:c r="B153" s="7" t="d">
        <x:v>2026-09-30T00:00:00.000Z</x:v>
      </x:c>
      <x:c r="C153" s="9" t="str">
        <x:v>滨江店</x:v>
      </x:c>
      <x:c r="D153" s="9" t="str">
        <x:v>小雨</x:v>
      </x:c>
      <x:c r="E153" s="9" t="str">
        <x:v>卸甲与护理</x:v>
      </x:c>
      <x:c r="F153" s="9" t="str">
        <x:v>C034</x:v>
      </x:c>
      <x:c r="G153" s="14" t="n">
        <x:v>68</x:v>
      </x:c>
      <x:c r="H153" s="14" t="n">
        <x:v>0</x:v>
      </x:c>
      <x:c r="I153" s="14" t="n">
        <x:v>0.41</x:v>
      </x:c>
      <x:c r="J153" s="14" t="str">
        <x:v>微信支付</x:v>
      </x:c>
      <x:c r="K153" s="15" t="n">
        <x:f>IF(A153="","",G153-H153)</x:f>
        <x:v>68</x:v>
      </x:c>
      <x:c r="L153" s="2"/>
      <x:c r="M153" s="2"/>
      <x:c r="N153" s="2"/>
      <x:c r="O153" s="2"/>
      <x:c r="P153" s="2"/>
    </x:row>
    <x:row r="154" ht="25" customHeight="1">
      <x:c r="A154" s="9" t="str">
        <x:v>CS00149</x:v>
      </x:c>
      <x:c r="B154" s="7" t="d">
        <x:v>2026-09-30T00:00:00.000Z</x:v>
      </x:c>
      <x:c r="C154" s="9" t="str">
        <x:v>大学城店</x:v>
      </x:c>
      <x:c r="D154" s="9" t="str">
        <x:v>小琳</x:v>
      </x:c>
      <x:c r="E154" s="9" t="str">
        <x:v>经典单色美甲</x:v>
      </x:c>
      <x:c r="F154" s="9" t="str">
        <x:v>C041</x:v>
      </x:c>
      <x:c r="G154" s="14" t="n">
        <x:v>168</x:v>
      </x:c>
      <x:c r="H154" s="14" t="n">
        <x:v>0</x:v>
      </x:c>
      <x:c r="I154" s="14" t="n">
        <x:v>1.01</x:v>
      </x:c>
      <x:c r="J154" s="14" t="str">
        <x:v>支付宝</x:v>
      </x:c>
      <x:c r="K154" s="15" t="n">
        <x:f>IF(A154="","",G154-H154)</x:f>
        <x:v>168</x:v>
      </x:c>
      <x:c r="L154" s="2"/>
      <x:c r="M154" s="2"/>
      <x:c r="N154" s="2"/>
      <x:c r="O154" s="2"/>
      <x:c r="P154" s="2"/>
    </x:row>
    <x:row r="155" ht="25" customHeight="1">
      <x:c r="A155" s="9" t="str">
        <x:v>CS00150</x:v>
      </x:c>
      <x:c r="B155" s="7" t="d">
        <x:v>2026-09-30T00:00:00.000Z</x:v>
      </x:c>
      <x:c r="C155" s="9" t="str">
        <x:v>滨江店</x:v>
      </x:c>
      <x:c r="D155" s="9" t="str">
        <x:v>阿宁</x:v>
      </x:c>
      <x:c r="E155" s="9" t="str">
        <x:v>设计款美甲</x:v>
      </x:c>
      <x:c r="F155" s="9" t="str">
        <x:v>C048</x:v>
      </x:c>
      <x:c r="G155" s="14" t="n">
        <x:v>268</x:v>
      </x:c>
      <x:c r="H155" s="14" t="n">
        <x:v>0</x:v>
      </x:c>
      <x:c r="I155" s="14" t="n">
        <x:v>1.61</x:v>
      </x:c>
      <x:c r="J155" s="14" t="str">
        <x:v>微信支付</x:v>
      </x:c>
      <x:c r="K155" s="15" t="n">
        <x:f>IF(A155="","",G155-H155)</x:f>
        <x:v>268</x:v>
      </x:c>
      <x:c r="L155" s="2"/>
      <x:c r="M155" s="2"/>
      <x:c r="N155" s="2"/>
      <x:c r="O155" s="2"/>
      <x:c r="P155" s="2"/>
    </x:row>
    <x:row r="156" ht="25" customHeight="1">
      <x:c r="A156" s="2"/>
      <x:c r="B156" s="5"/>
      <x:c r="C156" s="2"/>
      <x:c r="D156" s="2"/>
      <x:c r="E156" s="2"/>
      <x:c r="F156" s="2"/>
      <x:c r="G156" s="15"/>
      <x:c r="H156" s="15"/>
      <x:c r="I156" s="15"/>
      <x:c r="J156" s="15"/>
      <x:c r="K156" s="15" t="str">
        <x:f>IF(A156="","",G156-H156)</x:f>
      </x:c>
      <x:c r="L156" s="2"/>
      <x:c r="M156" s="2"/>
      <x:c r="N156" s="2"/>
      <x:c r="O156" s="2"/>
      <x:c r="P156" s="2"/>
    </x:row>
    <x:row r="157" ht="25" customHeight="1">
      <x:c r="A157" s="2"/>
      <x:c r="B157" s="5"/>
      <x:c r="C157" s="2"/>
      <x:c r="D157" s="2"/>
      <x:c r="E157" s="2"/>
      <x:c r="F157" s="2"/>
      <x:c r="G157" s="15"/>
      <x:c r="H157" s="15"/>
      <x:c r="I157" s="15"/>
      <x:c r="J157" s="15"/>
      <x:c r="K157" s="15" t="str">
        <x:f>IF(A157="","",G157-H157)</x:f>
      </x:c>
      <x:c r="L157" s="2"/>
      <x:c r="M157" s="2"/>
      <x:c r="N157" s="2"/>
      <x:c r="O157" s="2"/>
      <x:c r="P157" s="2"/>
    </x:row>
    <x:row r="158" ht="25" customHeight="1">
      <x:c r="A158" s="2"/>
      <x:c r="B158" s="5"/>
      <x:c r="C158" s="2"/>
      <x:c r="D158" s="2"/>
      <x:c r="E158" s="2"/>
      <x:c r="F158" s="2"/>
      <x:c r="G158" s="15"/>
      <x:c r="H158" s="15"/>
      <x:c r="I158" s="15"/>
      <x:c r="J158" s="15"/>
      <x:c r="K158" s="15" t="str">
        <x:f>IF(A158="","",G158-H158)</x:f>
      </x:c>
      <x:c r="L158" s="2"/>
      <x:c r="M158" s="2"/>
      <x:c r="N158" s="2"/>
      <x:c r="O158" s="2"/>
      <x:c r="P158" s="2"/>
    </x:row>
    <x:row r="159" ht="25" customHeight="1">
      <x:c r="A159" s="2"/>
      <x:c r="B159" s="5"/>
      <x:c r="C159" s="2"/>
      <x:c r="D159" s="2"/>
      <x:c r="E159" s="2"/>
      <x:c r="F159" s="2"/>
      <x:c r="G159" s="15"/>
      <x:c r="H159" s="15"/>
      <x:c r="I159" s="15"/>
      <x:c r="J159" s="15"/>
      <x:c r="K159" s="15" t="str">
        <x:f>IF(A159="","",G159-H159)</x:f>
      </x:c>
      <x:c r="L159" s="2"/>
      <x:c r="M159" s="2"/>
      <x:c r="N159" s="2"/>
      <x:c r="O159" s="2"/>
      <x:c r="P159" s="2"/>
    </x:row>
    <x:row r="160" ht="25" customHeight="1">
      <x:c r="A160" s="2"/>
      <x:c r="B160" s="5"/>
      <x:c r="C160" s="2"/>
      <x:c r="D160" s="2"/>
      <x:c r="E160" s="2"/>
      <x:c r="F160" s="2"/>
      <x:c r="G160" s="15"/>
      <x:c r="H160" s="15"/>
      <x:c r="I160" s="15"/>
      <x:c r="J160" s="15"/>
      <x:c r="K160" s="15" t="str">
        <x:f>IF(A160="","",G160-H160)</x:f>
      </x:c>
      <x:c r="L160" s="2"/>
      <x:c r="M160" s="2"/>
      <x:c r="N160" s="2"/>
      <x:c r="O160" s="2"/>
      <x:c r="P160" s="2"/>
    </x:row>
    <x:row r="161" ht="25" customHeight="1">
      <x:c r="A161" s="2"/>
      <x:c r="B161" s="5"/>
      <x:c r="C161" s="2"/>
      <x:c r="D161" s="2"/>
      <x:c r="E161" s="2"/>
      <x:c r="F161" s="2"/>
      <x:c r="G161" s="15"/>
      <x:c r="H161" s="15"/>
      <x:c r="I161" s="15"/>
      <x:c r="J161" s="15"/>
      <x:c r="K161" s="15" t="str">
        <x:f>IF(A161="","",G161-H161)</x:f>
      </x:c>
      <x:c r="L161" s="2"/>
      <x:c r="M161" s="2"/>
      <x:c r="N161" s="2"/>
      <x:c r="O161" s="2"/>
      <x:c r="P161" s="2"/>
    </x:row>
    <x:row r="162" ht="25" customHeight="1">
      <x:c r="A162" s="2"/>
      <x:c r="B162" s="5"/>
      <x:c r="C162" s="2"/>
      <x:c r="D162" s="2"/>
      <x:c r="E162" s="2"/>
      <x:c r="F162" s="2"/>
      <x:c r="G162" s="15"/>
      <x:c r="H162" s="15"/>
      <x:c r="I162" s="15"/>
      <x:c r="J162" s="15"/>
      <x:c r="K162" s="15" t="str">
        <x:f>IF(A162="","",G162-H162)</x:f>
      </x:c>
      <x:c r="L162" s="2"/>
      <x:c r="M162" s="2"/>
      <x:c r="N162" s="2"/>
      <x:c r="O162" s="2"/>
      <x:c r="P162" s="2"/>
    </x:row>
    <x:row r="163" ht="25" customHeight="1">
      <x:c r="A163" s="2"/>
      <x:c r="B163" s="5"/>
      <x:c r="C163" s="2"/>
      <x:c r="D163" s="2"/>
      <x:c r="E163" s="2"/>
      <x:c r="F163" s="2"/>
      <x:c r="G163" s="15"/>
      <x:c r="H163" s="15"/>
      <x:c r="I163" s="15"/>
      <x:c r="J163" s="15"/>
      <x:c r="K163" s="15" t="str">
        <x:f>IF(A163="","",G163-H163)</x:f>
      </x:c>
      <x:c r="L163" s="2"/>
      <x:c r="M163" s="2"/>
      <x:c r="N163" s="2"/>
      <x:c r="O163" s="2"/>
      <x:c r="P163" s="2"/>
    </x:row>
    <x:row r="164" ht="25" customHeight="1">
      <x:c r="A164" s="2"/>
      <x:c r="B164" s="5"/>
      <x:c r="C164" s="2"/>
      <x:c r="D164" s="2"/>
      <x:c r="E164" s="2"/>
      <x:c r="F164" s="2"/>
      <x:c r="G164" s="15"/>
      <x:c r="H164" s="15"/>
      <x:c r="I164" s="15"/>
      <x:c r="J164" s="15"/>
      <x:c r="K164" s="15" t="str">
        <x:f>IF(A164="","",G164-H164)</x:f>
      </x:c>
      <x:c r="L164" s="2"/>
      <x:c r="M164" s="2"/>
      <x:c r="N164" s="2"/>
      <x:c r="O164" s="2"/>
      <x:c r="P164" s="2"/>
    </x:row>
    <x:row r="165" ht="25" customHeight="1">
      <x:c r="A165" s="2"/>
      <x:c r="B165" s="5"/>
      <x:c r="C165" s="2"/>
      <x:c r="D165" s="2"/>
      <x:c r="E165" s="2"/>
      <x:c r="F165" s="2"/>
      <x:c r="G165" s="15"/>
      <x:c r="H165" s="15"/>
      <x:c r="I165" s="15"/>
      <x:c r="J165" s="15"/>
      <x:c r="K165" s="15" t="str">
        <x:f>IF(A165="","",G165-H165)</x:f>
      </x:c>
      <x:c r="L165" s="2"/>
      <x:c r="M165" s="2"/>
      <x:c r="N165" s="2"/>
      <x:c r="O165" s="2"/>
      <x:c r="P165" s="2"/>
    </x:row>
    <x:row r="166" ht="25" customHeight="1">
      <x:c r="A166" s="2"/>
      <x:c r="B166" s="5"/>
      <x:c r="C166" s="2"/>
      <x:c r="D166" s="2"/>
      <x:c r="E166" s="2"/>
      <x:c r="F166" s="2"/>
      <x:c r="G166" s="15"/>
      <x:c r="H166" s="15"/>
      <x:c r="I166" s="15"/>
      <x:c r="J166" s="15"/>
      <x:c r="K166" s="15" t="str">
        <x:f>IF(A166="","",G166-H166)</x:f>
      </x:c>
      <x:c r="L166" s="2"/>
      <x:c r="M166" s="2"/>
      <x:c r="N166" s="2"/>
      <x:c r="O166" s="2"/>
      <x:c r="P166" s="2"/>
    </x:row>
    <x:row r="167" ht="25" customHeight="1">
      <x:c r="A167" s="2"/>
      <x:c r="B167" s="5"/>
      <x:c r="C167" s="2"/>
      <x:c r="D167" s="2"/>
      <x:c r="E167" s="2"/>
      <x:c r="F167" s="2"/>
      <x:c r="G167" s="15"/>
      <x:c r="H167" s="15"/>
      <x:c r="I167" s="15"/>
      <x:c r="J167" s="15"/>
      <x:c r="K167" s="15" t="str">
        <x:f>IF(A167="","",G167-H167)</x:f>
      </x:c>
      <x:c r="L167" s="2"/>
      <x:c r="M167" s="2"/>
      <x:c r="N167" s="2"/>
      <x:c r="O167" s="2"/>
      <x:c r="P167" s="2"/>
    </x:row>
    <x:row r="168" ht="25" customHeight="1">
      <x:c r="A168" s="2"/>
      <x:c r="B168" s="5"/>
      <x:c r="C168" s="2"/>
      <x:c r="D168" s="2"/>
      <x:c r="E168" s="2"/>
      <x:c r="F168" s="2"/>
      <x:c r="G168" s="15"/>
      <x:c r="H168" s="15"/>
      <x:c r="I168" s="15"/>
      <x:c r="J168" s="15"/>
      <x:c r="K168" s="15" t="str">
        <x:f>IF(A168="","",G168-H168)</x:f>
      </x:c>
      <x:c r="L168" s="2"/>
      <x:c r="M168" s="2"/>
      <x:c r="N168" s="2"/>
      <x:c r="O168" s="2"/>
      <x:c r="P168" s="2"/>
    </x:row>
    <x:row r="169" ht="25" customHeight="1">
      <x:c r="A169" s="2"/>
      <x:c r="B169" s="5"/>
      <x:c r="C169" s="2"/>
      <x:c r="D169" s="2"/>
      <x:c r="E169" s="2"/>
      <x:c r="F169" s="2"/>
      <x:c r="G169" s="15"/>
      <x:c r="H169" s="15"/>
      <x:c r="I169" s="15"/>
      <x:c r="J169" s="15"/>
      <x:c r="K169" s="15" t="str">
        <x:f>IF(A169="","",G169-H169)</x:f>
      </x:c>
      <x:c r="L169" s="2"/>
      <x:c r="M169" s="2"/>
      <x:c r="N169" s="2"/>
      <x:c r="O169" s="2"/>
      <x:c r="P169" s="2"/>
    </x:row>
    <x:row r="170" ht="25" customHeight="1">
      <x:c r="A170" s="2"/>
      <x:c r="B170" s="5"/>
      <x:c r="C170" s="2"/>
      <x:c r="D170" s="2"/>
      <x:c r="E170" s="2"/>
      <x:c r="F170" s="2"/>
      <x:c r="G170" s="15"/>
      <x:c r="H170" s="15"/>
      <x:c r="I170" s="15"/>
      <x:c r="J170" s="15"/>
      <x:c r="K170" s="15" t="str">
        <x:f>IF(A170="","",G170-H170)</x:f>
      </x:c>
      <x:c r="L170" s="2"/>
      <x:c r="M170" s="2"/>
      <x:c r="N170" s="2"/>
      <x:c r="O170" s="2"/>
      <x:c r="P170" s="2"/>
    </x:row>
    <x:row r="171" ht="25" customHeight="1">
      <x:c r="A171" s="2"/>
      <x:c r="B171" s="5"/>
      <x:c r="C171" s="2"/>
      <x:c r="D171" s="2"/>
      <x:c r="E171" s="2"/>
      <x:c r="F171" s="2"/>
      <x:c r="G171" s="15"/>
      <x:c r="H171" s="15"/>
      <x:c r="I171" s="15"/>
      <x:c r="J171" s="15"/>
      <x:c r="K171" s="15" t="str">
        <x:f>IF(A171="","",G171-H171)</x:f>
      </x:c>
      <x:c r="L171" s="2"/>
      <x:c r="M171" s="2"/>
      <x:c r="N171" s="2"/>
      <x:c r="O171" s="2"/>
      <x:c r="P171" s="2"/>
    </x:row>
    <x:row r="172" ht="25" customHeight="1">
      <x:c r="A172" s="2"/>
      <x:c r="B172" s="5"/>
      <x:c r="C172" s="2"/>
      <x:c r="D172" s="2"/>
      <x:c r="E172" s="2"/>
      <x:c r="F172" s="2"/>
      <x:c r="G172" s="15"/>
      <x:c r="H172" s="15"/>
      <x:c r="I172" s="15"/>
      <x:c r="J172" s="15"/>
      <x:c r="K172" s="15" t="str">
        <x:f>IF(A172="","",G172-H172)</x:f>
      </x:c>
      <x:c r="L172" s="2"/>
      <x:c r="M172" s="2"/>
      <x:c r="N172" s="2"/>
      <x:c r="O172" s="2"/>
      <x:c r="P172" s="2"/>
    </x:row>
    <x:row r="173" ht="25" customHeight="1">
      <x:c r="A173" s="2"/>
      <x:c r="B173" s="5"/>
      <x:c r="C173" s="2"/>
      <x:c r="D173" s="2"/>
      <x:c r="E173" s="2"/>
      <x:c r="F173" s="2"/>
      <x:c r="G173" s="15"/>
      <x:c r="H173" s="15"/>
      <x:c r="I173" s="15"/>
      <x:c r="J173" s="15"/>
      <x:c r="K173" s="15" t="str">
        <x:f>IF(A173="","",G173-H173)</x:f>
      </x:c>
      <x:c r="L173" s="2"/>
      <x:c r="M173" s="2"/>
      <x:c r="N173" s="2"/>
      <x:c r="O173" s="2"/>
      <x:c r="P173" s="2"/>
    </x:row>
    <x:row r="174" ht="25" customHeight="1">
      <x:c r="A174" s="2"/>
      <x:c r="B174" s="5"/>
      <x:c r="C174" s="2"/>
      <x:c r="D174" s="2"/>
      <x:c r="E174" s="2"/>
      <x:c r="F174" s="2"/>
      <x:c r="G174" s="15"/>
      <x:c r="H174" s="15"/>
      <x:c r="I174" s="15"/>
      <x:c r="J174" s="15"/>
      <x:c r="K174" s="15" t="str">
        <x:f>IF(A174="","",G174-H174)</x:f>
      </x:c>
      <x:c r="L174" s="2"/>
      <x:c r="M174" s="2"/>
      <x:c r="N174" s="2"/>
      <x:c r="O174" s="2"/>
      <x:c r="P174" s="2"/>
    </x:row>
    <x:row r="175" ht="25" customHeight="1">
      <x:c r="A175" s="2"/>
      <x:c r="B175" s="5"/>
      <x:c r="C175" s="2"/>
      <x:c r="D175" s="2"/>
      <x:c r="E175" s="2"/>
      <x:c r="F175" s="2"/>
      <x:c r="G175" s="15"/>
      <x:c r="H175" s="15"/>
      <x:c r="I175" s="15"/>
      <x:c r="J175" s="15"/>
      <x:c r="K175" s="15" t="str">
        <x:f>IF(A175="","",G175-H175)</x:f>
      </x:c>
      <x:c r="L175" s="2"/>
      <x:c r="M175" s="2"/>
      <x:c r="N175" s="2"/>
      <x:c r="O175" s="2"/>
      <x:c r="P175" s="2"/>
    </x:row>
    <x:row r="176" ht="25" customHeight="1">
      <x:c r="A176" s="2"/>
      <x:c r="B176" s="5"/>
      <x:c r="C176" s="2"/>
      <x:c r="D176" s="2"/>
      <x:c r="E176" s="2"/>
      <x:c r="F176" s="2"/>
      <x:c r="G176" s="15"/>
      <x:c r="H176" s="15"/>
      <x:c r="I176" s="15"/>
      <x:c r="J176" s="15"/>
      <x:c r="K176" s="15" t="str">
        <x:f>IF(A176="","",G176-H176)</x:f>
      </x:c>
      <x:c r="L176" s="2"/>
      <x:c r="M176" s="2"/>
      <x:c r="N176" s="2"/>
      <x:c r="O176" s="2"/>
      <x:c r="P176" s="2"/>
    </x:row>
    <x:row r="177" ht="25" customHeight="1">
      <x:c r="A177" s="2"/>
      <x:c r="B177" s="5"/>
      <x:c r="C177" s="2"/>
      <x:c r="D177" s="2"/>
      <x:c r="E177" s="2"/>
      <x:c r="F177" s="2"/>
      <x:c r="G177" s="15"/>
      <x:c r="H177" s="15"/>
      <x:c r="I177" s="15"/>
      <x:c r="J177" s="15"/>
      <x:c r="K177" s="15" t="str">
        <x:f>IF(A177="","",G177-H177)</x:f>
      </x:c>
      <x:c r="L177" s="2"/>
      <x:c r="M177" s="2"/>
      <x:c r="N177" s="2"/>
      <x:c r="O177" s="2"/>
      <x:c r="P177" s="2"/>
    </x:row>
    <x:row r="178" ht="25" customHeight="1">
      <x:c r="A178" s="2"/>
      <x:c r="B178" s="5"/>
      <x:c r="C178" s="2"/>
      <x:c r="D178" s="2"/>
      <x:c r="E178" s="2"/>
      <x:c r="F178" s="2"/>
      <x:c r="G178" s="15"/>
      <x:c r="H178" s="15"/>
      <x:c r="I178" s="15"/>
      <x:c r="J178" s="15"/>
      <x:c r="K178" s="15" t="str">
        <x:f>IF(A178="","",G178-H178)</x:f>
      </x:c>
      <x:c r="L178" s="2"/>
      <x:c r="M178" s="2"/>
      <x:c r="N178" s="2"/>
      <x:c r="O178" s="2"/>
      <x:c r="P178" s="2"/>
    </x:row>
    <x:row r="179" ht="25" customHeight="1">
      <x:c r="A179" s="2"/>
      <x:c r="B179" s="5"/>
      <x:c r="C179" s="2"/>
      <x:c r="D179" s="2"/>
      <x:c r="E179" s="2"/>
      <x:c r="F179" s="2"/>
      <x:c r="G179" s="15"/>
      <x:c r="H179" s="15"/>
      <x:c r="I179" s="15"/>
      <x:c r="J179" s="15"/>
      <x:c r="K179" s="15" t="str">
        <x:f>IF(A179="","",G179-H179)</x:f>
      </x:c>
      <x:c r="L179" s="2"/>
      <x:c r="M179" s="2"/>
      <x:c r="N179" s="2"/>
      <x:c r="O179" s="2"/>
      <x:c r="P179" s="2"/>
    </x:row>
    <x:row r="180" ht="25" customHeight="1">
      <x:c r="A180" s="2"/>
      <x:c r="B180" s="5"/>
      <x:c r="C180" s="2"/>
      <x:c r="D180" s="2"/>
      <x:c r="E180" s="2"/>
      <x:c r="F180" s="2"/>
      <x:c r="G180" s="15"/>
      <x:c r="H180" s="15"/>
      <x:c r="I180" s="15"/>
      <x:c r="J180" s="15"/>
      <x:c r="K180" s="15" t="str">
        <x:f>IF(A180="","",G180-H180)</x:f>
      </x:c>
      <x:c r="L180" s="2"/>
      <x:c r="M180" s="2"/>
      <x:c r="N180" s="2"/>
      <x:c r="O180" s="2"/>
      <x:c r="P180" s="2"/>
    </x:row>
    <x:row r="181" ht="25" customHeight="1">
      <x:c r="A181" s="2"/>
      <x:c r="B181" s="5"/>
      <x:c r="C181" s="2"/>
      <x:c r="D181" s="2"/>
      <x:c r="E181" s="2"/>
      <x:c r="F181" s="2"/>
      <x:c r="G181" s="15"/>
      <x:c r="H181" s="15"/>
      <x:c r="I181" s="15"/>
      <x:c r="J181" s="15"/>
      <x:c r="K181" s="15" t="str">
        <x:f>IF(A181="","",G181-H181)</x:f>
      </x:c>
      <x:c r="L181" s="2"/>
      <x:c r="M181" s="2"/>
      <x:c r="N181" s="2"/>
      <x:c r="O181" s="2"/>
      <x:c r="P181" s="2"/>
    </x:row>
    <x:row r="182" ht="25" customHeight="1">
      <x:c r="A182" s="2"/>
      <x:c r="B182" s="5"/>
      <x:c r="C182" s="2"/>
      <x:c r="D182" s="2"/>
      <x:c r="E182" s="2"/>
      <x:c r="F182" s="2"/>
      <x:c r="G182" s="15"/>
      <x:c r="H182" s="15"/>
      <x:c r="I182" s="15"/>
      <x:c r="J182" s="15"/>
      <x:c r="K182" s="15" t="str">
        <x:f>IF(A182="","",G182-H182)</x:f>
      </x:c>
      <x:c r="L182" s="2"/>
      <x:c r="M182" s="2"/>
      <x:c r="N182" s="2"/>
      <x:c r="O182" s="2"/>
      <x:c r="P182" s="2"/>
    </x:row>
    <x:row r="183" ht="25" customHeight="1">
      <x:c r="A183" s="2"/>
      <x:c r="B183" s="5"/>
      <x:c r="C183" s="2"/>
      <x:c r="D183" s="2"/>
      <x:c r="E183" s="2"/>
      <x:c r="F183" s="2"/>
      <x:c r="G183" s="15"/>
      <x:c r="H183" s="15"/>
      <x:c r="I183" s="15"/>
      <x:c r="J183" s="15"/>
      <x:c r="K183" s="15" t="str">
        <x:f>IF(A183="","",G183-H183)</x:f>
      </x:c>
      <x:c r="L183" s="2"/>
      <x:c r="M183" s="2"/>
      <x:c r="N183" s="2"/>
      <x:c r="O183" s="2"/>
      <x:c r="P183" s="2"/>
    </x:row>
    <x:row r="184" ht="25" customHeight="1">
      <x:c r="A184" s="2"/>
      <x:c r="B184" s="5"/>
      <x:c r="C184" s="2"/>
      <x:c r="D184" s="2"/>
      <x:c r="E184" s="2"/>
      <x:c r="F184" s="2"/>
      <x:c r="G184" s="15"/>
      <x:c r="H184" s="15"/>
      <x:c r="I184" s="15"/>
      <x:c r="J184" s="15"/>
      <x:c r="K184" s="15" t="str">
        <x:f>IF(A184="","",G184-H184)</x:f>
      </x:c>
      <x:c r="L184" s="2"/>
      <x:c r="M184" s="2"/>
      <x:c r="N184" s="2"/>
      <x:c r="O184" s="2"/>
      <x:c r="P184" s="2"/>
    </x:row>
    <x:row r="185" ht="25" customHeight="1">
      <x:c r="A185" s="2"/>
      <x:c r="B185" s="5"/>
      <x:c r="C185" s="2"/>
      <x:c r="D185" s="2"/>
      <x:c r="E185" s="2"/>
      <x:c r="F185" s="2"/>
      <x:c r="G185" s="15"/>
      <x:c r="H185" s="15"/>
      <x:c r="I185" s="15"/>
      <x:c r="J185" s="15"/>
      <x:c r="K185" s="15" t="str">
        <x:f>IF(A185="","",G185-H185)</x:f>
      </x:c>
      <x:c r="L185" s="2"/>
      <x:c r="M185" s="2"/>
      <x:c r="N185" s="2"/>
      <x:c r="O185" s="2"/>
      <x:c r="P185" s="2"/>
    </x:row>
    <x:row r="186" ht="25" customHeight="1">
      <x:c r="A186" s="2"/>
      <x:c r="B186" s="5"/>
      <x:c r="C186" s="2"/>
      <x:c r="D186" s="2"/>
      <x:c r="E186" s="2"/>
      <x:c r="F186" s="2"/>
      <x:c r="G186" s="15"/>
      <x:c r="H186" s="15"/>
      <x:c r="I186" s="15"/>
      <x:c r="J186" s="15"/>
      <x:c r="K186" s="15" t="str">
        <x:f>IF(A186="","",G186-H186)</x:f>
      </x:c>
      <x:c r="L186" s="2"/>
      <x:c r="M186" s="2"/>
      <x:c r="N186" s="2"/>
      <x:c r="O186" s="2"/>
      <x:c r="P186" s="2"/>
    </x:row>
    <x:row r="187" ht="25" customHeight="1">
      <x:c r="A187" s="2"/>
      <x:c r="B187" s="5"/>
      <x:c r="C187" s="2"/>
      <x:c r="D187" s="2"/>
      <x:c r="E187" s="2"/>
      <x:c r="F187" s="2"/>
      <x:c r="G187" s="15"/>
      <x:c r="H187" s="15"/>
      <x:c r="I187" s="15"/>
      <x:c r="J187" s="15"/>
      <x:c r="K187" s="15" t="str">
        <x:f>IF(A187="","",G187-H187)</x:f>
      </x:c>
      <x:c r="L187" s="2"/>
      <x:c r="M187" s="2"/>
      <x:c r="N187" s="2"/>
      <x:c r="O187" s="2"/>
      <x:c r="P187" s="2"/>
    </x:row>
    <x:row r="188" ht="25" customHeight="1">
      <x:c r="A188" s="2"/>
      <x:c r="B188" s="5"/>
      <x:c r="C188" s="2"/>
      <x:c r="D188" s="2"/>
      <x:c r="E188" s="2"/>
      <x:c r="F188" s="2"/>
      <x:c r="G188" s="15"/>
      <x:c r="H188" s="15"/>
      <x:c r="I188" s="15"/>
      <x:c r="J188" s="15"/>
      <x:c r="K188" s="15" t="str">
        <x:f>IF(A188="","",G188-H188)</x:f>
      </x:c>
      <x:c r="L188" s="2"/>
      <x:c r="M188" s="2"/>
      <x:c r="N188" s="2"/>
      <x:c r="O188" s="2"/>
      <x:c r="P188" s="2"/>
    </x:row>
    <x:row r="189" ht="25" customHeight="1">
      <x:c r="A189" s="2"/>
      <x:c r="B189" s="5"/>
      <x:c r="C189" s="2"/>
      <x:c r="D189" s="2"/>
      <x:c r="E189" s="2"/>
      <x:c r="F189" s="2"/>
      <x:c r="G189" s="15"/>
      <x:c r="H189" s="15"/>
      <x:c r="I189" s="15"/>
      <x:c r="J189" s="15"/>
      <x:c r="K189" s="15" t="str">
        <x:f>IF(A189="","",G189-H189)</x:f>
      </x:c>
      <x:c r="L189" s="2"/>
      <x:c r="M189" s="2"/>
      <x:c r="N189" s="2"/>
      <x:c r="O189" s="2"/>
      <x:c r="P189" s="2"/>
    </x:row>
    <x:row r="190" ht="25" customHeight="1">
      <x:c r="A190" s="2"/>
      <x:c r="B190" s="5"/>
      <x:c r="C190" s="2"/>
      <x:c r="D190" s="2"/>
      <x:c r="E190" s="2"/>
      <x:c r="F190" s="2"/>
      <x:c r="G190" s="15"/>
      <x:c r="H190" s="15"/>
      <x:c r="I190" s="15"/>
      <x:c r="J190" s="15"/>
      <x:c r="K190" s="15" t="str">
        <x:f>IF(A190="","",G190-H190)</x:f>
      </x:c>
      <x:c r="L190" s="2"/>
      <x:c r="M190" s="2"/>
      <x:c r="N190" s="2"/>
      <x:c r="O190" s="2"/>
      <x:c r="P190" s="2"/>
    </x:row>
    <x:row r="191" ht="25" customHeight="1">
      <x:c r="A191" s="2"/>
      <x:c r="B191" s="5"/>
      <x:c r="C191" s="2"/>
      <x:c r="D191" s="2"/>
      <x:c r="E191" s="2"/>
      <x:c r="F191" s="2"/>
      <x:c r="G191" s="15"/>
      <x:c r="H191" s="15"/>
      <x:c r="I191" s="15"/>
      <x:c r="J191" s="15"/>
      <x:c r="K191" s="15" t="str">
        <x:f>IF(A191="","",G191-H191)</x:f>
      </x:c>
      <x:c r="L191" s="2"/>
      <x:c r="M191" s="2"/>
      <x:c r="N191" s="2"/>
      <x:c r="O191" s="2"/>
      <x:c r="P191" s="2"/>
    </x:row>
    <x:row r="192" ht="25" customHeight="1">
      <x:c r="A192" s="2"/>
      <x:c r="B192" s="5"/>
      <x:c r="C192" s="2"/>
      <x:c r="D192" s="2"/>
      <x:c r="E192" s="2"/>
      <x:c r="F192" s="2"/>
      <x:c r="G192" s="15"/>
      <x:c r="H192" s="15"/>
      <x:c r="I192" s="15"/>
      <x:c r="J192" s="15"/>
      <x:c r="K192" s="15" t="str">
        <x:f>IF(A192="","",G192-H192)</x:f>
      </x:c>
      <x:c r="L192" s="2"/>
      <x:c r="M192" s="2"/>
      <x:c r="N192" s="2"/>
      <x:c r="O192" s="2"/>
      <x:c r="P192" s="2"/>
    </x:row>
    <x:row r="193" ht="25" customHeight="1">
      <x:c r="A193" s="2"/>
      <x:c r="B193" s="5"/>
      <x:c r="C193" s="2"/>
      <x:c r="D193" s="2"/>
      <x:c r="E193" s="2"/>
      <x:c r="F193" s="2"/>
      <x:c r="G193" s="15"/>
      <x:c r="H193" s="15"/>
      <x:c r="I193" s="15"/>
      <x:c r="J193" s="15"/>
      <x:c r="K193" s="15" t="str">
        <x:f>IF(A193="","",G193-H193)</x:f>
      </x:c>
      <x:c r="L193" s="2"/>
      <x:c r="M193" s="2"/>
      <x:c r="N193" s="2"/>
      <x:c r="O193" s="2"/>
      <x:c r="P193" s="2"/>
    </x:row>
    <x:row r="194" ht="25" customHeight="1">
      <x:c r="A194" s="2"/>
      <x:c r="B194" s="5"/>
      <x:c r="C194" s="2"/>
      <x:c r="D194" s="2"/>
      <x:c r="E194" s="2"/>
      <x:c r="F194" s="2"/>
      <x:c r="G194" s="15"/>
      <x:c r="H194" s="15"/>
      <x:c r="I194" s="15"/>
      <x:c r="J194" s="15"/>
      <x:c r="K194" s="15" t="str">
        <x:f>IF(A194="","",G194-H194)</x:f>
      </x:c>
      <x:c r="L194" s="2"/>
      <x:c r="M194" s="2"/>
      <x:c r="N194" s="2"/>
      <x:c r="O194" s="2"/>
      <x:c r="P194" s="2"/>
    </x:row>
    <x:row r="195" ht="25" customHeight="1">
      <x:c r="A195" s="2"/>
      <x:c r="B195" s="5"/>
      <x:c r="C195" s="2"/>
      <x:c r="D195" s="2"/>
      <x:c r="E195" s="2"/>
      <x:c r="F195" s="2"/>
      <x:c r="G195" s="15"/>
      <x:c r="H195" s="15"/>
      <x:c r="I195" s="15"/>
      <x:c r="J195" s="15"/>
      <x:c r="K195" s="15" t="str">
        <x:f>IF(A195="","",G195-H195)</x:f>
      </x:c>
      <x:c r="L195" s="2"/>
      <x:c r="M195" s="2"/>
      <x:c r="N195" s="2"/>
      <x:c r="O195" s="2"/>
      <x:c r="P195" s="2"/>
    </x:row>
    <x:row r="196" ht="25" customHeight="1">
      <x:c r="A196" s="2"/>
      <x:c r="B196" s="5"/>
      <x:c r="C196" s="2"/>
      <x:c r="D196" s="2"/>
      <x:c r="E196" s="2"/>
      <x:c r="F196" s="2"/>
      <x:c r="G196" s="15"/>
      <x:c r="H196" s="15"/>
      <x:c r="I196" s="15"/>
      <x:c r="J196" s="15"/>
      <x:c r="K196" s="15" t="str">
        <x:f>IF(A196="","",G196-H196)</x:f>
      </x:c>
      <x:c r="L196" s="2"/>
      <x:c r="M196" s="2"/>
      <x:c r="N196" s="2"/>
      <x:c r="O196" s="2"/>
      <x:c r="P196" s="2"/>
    </x:row>
    <x:row r="197" ht="25" customHeight="1">
      <x:c r="A197" s="2"/>
      <x:c r="B197" s="5"/>
      <x:c r="C197" s="2"/>
      <x:c r="D197" s="2"/>
      <x:c r="E197" s="2"/>
      <x:c r="F197" s="2"/>
      <x:c r="G197" s="15"/>
      <x:c r="H197" s="15"/>
      <x:c r="I197" s="15"/>
      <x:c r="J197" s="15"/>
      <x:c r="K197" s="15" t="str">
        <x:f>IF(A197="","",G197-H197)</x:f>
      </x:c>
      <x:c r="L197" s="2"/>
      <x:c r="M197" s="2"/>
      <x:c r="N197" s="2"/>
      <x:c r="O197" s="2"/>
      <x:c r="P197" s="2"/>
    </x:row>
    <x:row r="198" ht="25" customHeight="1">
      <x:c r="A198" s="2"/>
      <x:c r="B198" s="5"/>
      <x:c r="C198" s="2"/>
      <x:c r="D198" s="2"/>
      <x:c r="E198" s="2"/>
      <x:c r="F198" s="2"/>
      <x:c r="G198" s="15"/>
      <x:c r="H198" s="15"/>
      <x:c r="I198" s="15"/>
      <x:c r="J198" s="15"/>
      <x:c r="K198" s="15" t="str">
        <x:f>IF(A198="","",G198-H198)</x:f>
      </x:c>
      <x:c r="L198" s="2"/>
      <x:c r="M198" s="2"/>
      <x:c r="N198" s="2"/>
      <x:c r="O198" s="2"/>
      <x:c r="P198" s="2"/>
    </x:row>
    <x:row r="199" ht="25" customHeight="1">
      <x:c r="A199" s="2"/>
      <x:c r="B199" s="5"/>
      <x:c r="C199" s="2"/>
      <x:c r="D199" s="2"/>
      <x:c r="E199" s="2"/>
      <x:c r="F199" s="2"/>
      <x:c r="G199" s="15"/>
      <x:c r="H199" s="15"/>
      <x:c r="I199" s="15"/>
      <x:c r="J199" s="15"/>
      <x:c r="K199" s="15" t="str">
        <x:f>IF(A199="","",G199-H199)</x:f>
      </x:c>
      <x:c r="L199" s="2"/>
      <x:c r="M199" s="2"/>
      <x:c r="N199" s="2"/>
      <x:c r="O199" s="2"/>
      <x:c r="P199" s="2"/>
    </x:row>
    <x:row r="200" ht="25" customHeight="1">
      <x:c r="A200" s="2"/>
      <x:c r="B200" s="5"/>
      <x:c r="C200" s="2"/>
      <x:c r="D200" s="2"/>
      <x:c r="E200" s="2"/>
      <x:c r="F200" s="2"/>
      <x:c r="G200" s="15"/>
      <x:c r="H200" s="15"/>
      <x:c r="I200" s="15"/>
      <x:c r="J200" s="15"/>
      <x:c r="K200" s="15" t="str">
        <x:f>IF(A200="","",G200-H200)</x:f>
      </x:c>
      <x:c r="L200" s="2"/>
      <x:c r="M200" s="2"/>
      <x:c r="N200" s="2"/>
      <x:c r="O200" s="2"/>
      <x:c r="P200" s="2"/>
    </x:row>
    <x:row r="201" ht="25" customHeight="1">
      <x:c r="A201" s="2"/>
      <x:c r="B201" s="5"/>
      <x:c r="C201" s="2"/>
      <x:c r="D201" s="2"/>
      <x:c r="E201" s="2"/>
      <x:c r="F201" s="2"/>
      <x:c r="G201" s="15"/>
      <x:c r="H201" s="15"/>
      <x:c r="I201" s="15"/>
      <x:c r="J201" s="15"/>
      <x:c r="K201" s="15" t="str">
        <x:f>IF(A201="","",G201-H201)</x:f>
      </x:c>
      <x:c r="L201" s="2"/>
      <x:c r="M201" s="2"/>
      <x:c r="N201" s="2"/>
      <x:c r="O201" s="2"/>
      <x:c r="P201" s="2"/>
    </x:row>
    <x:row r="202" ht="25" customHeight="1">
      <x:c r="A202" s="2"/>
      <x:c r="B202" s="5"/>
      <x:c r="C202" s="2"/>
      <x:c r="D202" s="2"/>
      <x:c r="E202" s="2"/>
      <x:c r="F202" s="2"/>
      <x:c r="G202" s="15"/>
      <x:c r="H202" s="15"/>
      <x:c r="I202" s="15"/>
      <x:c r="J202" s="15"/>
      <x:c r="K202" s="15" t="str">
        <x:f>IF(A202="","",G202-H202)</x:f>
      </x:c>
      <x:c r="L202" s="2"/>
      <x:c r="M202" s="2"/>
      <x:c r="N202" s="2"/>
      <x:c r="O202" s="2"/>
      <x:c r="P202" s="2"/>
    </x:row>
    <x:row r="203" ht="25" customHeight="1">
      <x:c r="A203" s="2"/>
      <x:c r="B203" s="5"/>
      <x:c r="C203" s="2"/>
      <x:c r="D203" s="2"/>
      <x:c r="E203" s="2"/>
      <x:c r="F203" s="2"/>
      <x:c r="G203" s="15"/>
      <x:c r="H203" s="15"/>
      <x:c r="I203" s="15"/>
      <x:c r="J203" s="15"/>
      <x:c r="K203" s="15" t="str">
        <x:f>IF(A203="","",G203-H203)</x:f>
      </x:c>
      <x:c r="L203" s="2"/>
      <x:c r="M203" s="2"/>
      <x:c r="N203" s="2"/>
      <x:c r="O203" s="2"/>
      <x:c r="P203" s="2"/>
    </x:row>
    <x:row r="204" ht="25" customHeight="1">
      <x:c r="A204" s="2"/>
      <x:c r="B204" s="5"/>
      <x:c r="C204" s="2"/>
      <x:c r="D204" s="2"/>
      <x:c r="E204" s="2"/>
      <x:c r="F204" s="2"/>
      <x:c r="G204" s="15"/>
      <x:c r="H204" s="15"/>
      <x:c r="I204" s="15"/>
      <x:c r="J204" s="15"/>
      <x:c r="K204" s="15" t="str">
        <x:f>IF(A204="","",G204-H204)</x:f>
      </x:c>
      <x:c r="L204" s="2"/>
      <x:c r="M204" s="2"/>
      <x:c r="N204" s="2"/>
      <x:c r="O204" s="2"/>
      <x:c r="P204" s="2"/>
    </x:row>
    <x:row r="205" ht="25" customHeight="1">
      <x:c r="A205" s="2"/>
      <x:c r="B205" s="5"/>
      <x:c r="C205" s="2"/>
      <x:c r="D205" s="2"/>
      <x:c r="E205" s="2"/>
      <x:c r="F205" s="2"/>
      <x:c r="G205" s="15"/>
      <x:c r="H205" s="15"/>
      <x:c r="I205" s="15"/>
      <x:c r="J205" s="15"/>
      <x:c r="K205" s="15" t="str">
        <x:f>IF(A205="","",G205-H205)</x:f>
      </x:c>
      <x:c r="L205" s="2"/>
      <x:c r="M205" s="2"/>
      <x:c r="N205" s="2"/>
      <x:c r="O205" s="2"/>
      <x:c r="P205" s="2"/>
    </x:row>
    <x:row r="206" ht="25" customHeight="1">
      <x:c r="A206" s="2"/>
      <x:c r="B206" s="5"/>
      <x:c r="C206" s="2"/>
      <x:c r="D206" s="2"/>
      <x:c r="E206" s="2"/>
      <x:c r="F206" s="2"/>
      <x:c r="G206" s="15"/>
      <x:c r="H206" s="15"/>
      <x:c r="I206" s="15"/>
      <x:c r="J206" s="15"/>
      <x:c r="K206" s="15" t="str">
        <x:f>IF(A206="","",G206-H206)</x:f>
      </x:c>
      <x:c r="L206" s="2"/>
      <x:c r="M206" s="2"/>
      <x:c r="N206" s="2"/>
      <x:c r="O206" s="2"/>
      <x:c r="P206" s="2"/>
    </x:row>
    <x:row r="207" ht="25" customHeight="1">
      <x:c r="A207" s="2"/>
      <x:c r="B207" s="5"/>
      <x:c r="C207" s="2"/>
      <x:c r="D207" s="2"/>
      <x:c r="E207" s="2"/>
      <x:c r="F207" s="2"/>
      <x:c r="G207" s="15"/>
      <x:c r="H207" s="15"/>
      <x:c r="I207" s="15"/>
      <x:c r="J207" s="15"/>
      <x:c r="K207" s="15" t="str">
        <x:f>IF(A207="","",G207-H207)</x:f>
      </x:c>
      <x:c r="L207" s="2"/>
      <x:c r="M207" s="2"/>
      <x:c r="N207" s="2"/>
      <x:c r="O207" s="2"/>
      <x:c r="P207" s="2"/>
    </x:row>
    <x:row r="208" ht="25" customHeight="1">
      <x:c r="A208" s="2"/>
      <x:c r="B208" s="5"/>
      <x:c r="C208" s="2"/>
      <x:c r="D208" s="2"/>
      <x:c r="E208" s="2"/>
      <x:c r="F208" s="2"/>
      <x:c r="G208" s="15"/>
      <x:c r="H208" s="15"/>
      <x:c r="I208" s="15"/>
      <x:c r="J208" s="15"/>
      <x:c r="K208" s="15" t="str">
        <x:f>IF(A208="","",G208-H208)</x:f>
      </x:c>
      <x:c r="L208" s="2"/>
      <x:c r="M208" s="2"/>
      <x:c r="N208" s="2"/>
      <x:c r="O208" s="2"/>
      <x:c r="P208" s="2"/>
    </x:row>
    <x:row r="209" ht="25" customHeight="1">
      <x:c r="A209" s="2"/>
      <x:c r="B209" s="5"/>
      <x:c r="C209" s="2"/>
      <x:c r="D209" s="2"/>
      <x:c r="E209" s="2"/>
      <x:c r="F209" s="2"/>
      <x:c r="G209" s="15"/>
      <x:c r="H209" s="15"/>
      <x:c r="I209" s="15"/>
      <x:c r="J209" s="15"/>
      <x:c r="K209" s="15" t="str">
        <x:f>IF(A209="","",G209-H209)</x:f>
      </x:c>
      <x:c r="L209" s="2"/>
      <x:c r="M209" s="2"/>
      <x:c r="N209" s="2"/>
      <x:c r="O209" s="2"/>
      <x:c r="P209" s="2"/>
    </x:row>
    <x:row r="210" ht="25" customHeight="1">
      <x:c r="A210" s="2"/>
      <x:c r="B210" s="5"/>
      <x:c r="C210" s="2"/>
      <x:c r="D210" s="2"/>
      <x:c r="E210" s="2"/>
      <x:c r="F210" s="2"/>
      <x:c r="G210" s="15"/>
      <x:c r="H210" s="15"/>
      <x:c r="I210" s="15"/>
      <x:c r="J210" s="15"/>
      <x:c r="K210" s="15" t="str">
        <x:f>IF(A210="","",G210-H210)</x:f>
      </x:c>
      <x:c r="L210" s="2"/>
      <x:c r="M210" s="2"/>
      <x:c r="N210" s="2"/>
      <x:c r="O210" s="2"/>
      <x:c r="P210" s="2"/>
    </x:row>
    <x:row r="211">
      <x:c r="B211" s="13"/>
      <x:c r="G211" s="16"/>
      <x:c r="H211" s="16"/>
      <x:c r="I211" s="16"/>
      <x:c r="J211" s="16"/>
      <x:c r="K211" s="15" t="str">
        <x:f>IF(A211="","",G211-H211)</x:f>
      </x:c>
    </x:row>
    <x:row r="212">
      <x:c r="B212" s="13"/>
      <x:c r="G212" s="16"/>
      <x:c r="H212" s="16"/>
      <x:c r="I212" s="16"/>
      <x:c r="J212" s="16"/>
      <x:c r="K212" s="15" t="str">
        <x:f>IF(A212="","",G212-H212)</x:f>
      </x:c>
    </x:row>
    <x:row r="213">
      <x:c r="B213" s="13"/>
      <x:c r="G213" s="16"/>
      <x:c r="H213" s="16"/>
      <x:c r="I213" s="16"/>
      <x:c r="J213" s="16"/>
      <x:c r="K213" s="15" t="str">
        <x:f>IF(A213="","",G213-H213)</x:f>
      </x:c>
    </x:row>
    <x:row r="214">
      <x:c r="B214" s="13"/>
      <x:c r="G214" s="16"/>
      <x:c r="H214" s="16"/>
      <x:c r="I214" s="16"/>
      <x:c r="J214" s="16"/>
      <x:c r="K214" s="15" t="str">
        <x:f>IF(A214="","",G214-H214)</x:f>
      </x:c>
    </x:row>
    <x:row r="215">
      <x:c r="B215" s="13"/>
      <x:c r="G215" s="16"/>
      <x:c r="H215" s="16"/>
      <x:c r="I215" s="16"/>
      <x:c r="J215" s="16"/>
      <x:c r="K215" s="15" t="str">
        <x:f>IF(A215="","",G215-H215)</x:f>
      </x:c>
    </x:row>
    <x:row r="216">
      <x:c r="B216" s="13"/>
      <x:c r="G216" s="16"/>
      <x:c r="H216" s="16"/>
      <x:c r="I216" s="16"/>
      <x:c r="J216" s="16"/>
      <x:c r="K216" s="15" t="str">
        <x:f>IF(A216="","",G216-H216)</x:f>
      </x:c>
    </x:row>
    <x:row r="217">
      <x:c r="B217" s="13"/>
      <x:c r="G217" s="16"/>
      <x:c r="H217" s="16"/>
      <x:c r="I217" s="16"/>
      <x:c r="J217" s="16"/>
      <x:c r="K217" s="15" t="str">
        <x:f>IF(A217="","",G217-H217)</x:f>
      </x:c>
    </x:row>
    <x:row r="218">
      <x:c r="B218" s="13"/>
      <x:c r="G218" s="16"/>
      <x:c r="H218" s="16"/>
      <x:c r="I218" s="16"/>
      <x:c r="J218" s="16"/>
      <x:c r="K218" s="15" t="str">
        <x:f>IF(A218="","",G218-H218)</x:f>
      </x:c>
    </x:row>
    <x:row r="219">
      <x:c r="B219" s="13"/>
      <x:c r="G219" s="16"/>
      <x:c r="H219" s="16"/>
      <x:c r="I219" s="16"/>
      <x:c r="J219" s="16"/>
      <x:c r="K219" s="15" t="str">
        <x:f>IF(A219="","",G219-H219)</x:f>
      </x:c>
    </x:row>
    <x:row r="220">
      <x:c r="B220" s="13"/>
      <x:c r="G220" s="16"/>
      <x:c r="H220" s="16"/>
      <x:c r="I220" s="16"/>
      <x:c r="J220" s="16"/>
      <x:c r="K220" s="15" t="str">
        <x:f>IF(A220="","",G220-H220)</x:f>
      </x:c>
    </x:row>
    <x:row r="221">
      <x:c r="B221" s="13"/>
      <x:c r="G221" s="16"/>
      <x:c r="H221" s="16"/>
      <x:c r="I221" s="16"/>
      <x:c r="J221" s="16"/>
      <x:c r="K221" s="15" t="str">
        <x:f>IF(A221="","",G221-H221)</x:f>
      </x:c>
    </x:row>
    <x:row r="222">
      <x:c r="B222" s="13"/>
      <x:c r="G222" s="16"/>
      <x:c r="H222" s="16"/>
      <x:c r="I222" s="16"/>
      <x:c r="J222" s="16"/>
      <x:c r="K222" s="15" t="str">
        <x:f>IF(A222="","",G222-H222)</x:f>
      </x:c>
    </x:row>
    <x:row r="223">
      <x:c r="B223" s="13"/>
      <x:c r="G223" s="16"/>
      <x:c r="H223" s="16"/>
      <x:c r="I223" s="16"/>
      <x:c r="J223" s="16"/>
      <x:c r="K223" s="15" t="str">
        <x:f>IF(A223="","",G223-H223)</x:f>
      </x:c>
    </x:row>
    <x:row r="224">
      <x:c r="B224" s="13"/>
      <x:c r="G224" s="16"/>
      <x:c r="H224" s="16"/>
      <x:c r="I224" s="16"/>
      <x:c r="J224" s="16"/>
      <x:c r="K224" s="15" t="str">
        <x:f>IF(A224="","",G224-H224)</x:f>
      </x:c>
    </x:row>
    <x:row r="225">
      <x:c r="B225" s="13"/>
      <x:c r="G225" s="16"/>
      <x:c r="H225" s="16"/>
      <x:c r="I225" s="16"/>
      <x:c r="J225" s="16"/>
      <x:c r="K225" s="15" t="str">
        <x:f>IF(A225="","",G225-H225)</x:f>
      </x:c>
    </x:row>
    <x:row r="226">
      <x:c r="B226" s="13"/>
      <x:c r="G226" s="16"/>
      <x:c r="H226" s="16"/>
      <x:c r="I226" s="16"/>
      <x:c r="J226" s="16"/>
      <x:c r="K226" s="15" t="str">
        <x:f>IF(A226="","",G226-H226)</x:f>
      </x:c>
    </x:row>
    <x:row r="227">
      <x:c r="B227" s="13"/>
      <x:c r="G227" s="16"/>
      <x:c r="H227" s="16"/>
      <x:c r="I227" s="16"/>
      <x:c r="J227" s="16"/>
      <x:c r="K227" s="15" t="str">
        <x:f>IF(A227="","",G227-H227)</x:f>
      </x:c>
    </x:row>
    <x:row r="228">
      <x:c r="B228" s="13"/>
      <x:c r="G228" s="16"/>
      <x:c r="H228" s="16"/>
      <x:c r="I228" s="16"/>
      <x:c r="J228" s="16"/>
      <x:c r="K228" s="15" t="str">
        <x:f>IF(A228="","",G228-H228)</x:f>
      </x:c>
    </x:row>
    <x:row r="229">
      <x:c r="B229" s="13"/>
      <x:c r="G229" s="16"/>
      <x:c r="H229" s="16"/>
      <x:c r="I229" s="16"/>
      <x:c r="J229" s="16"/>
      <x:c r="K229" s="15" t="str">
        <x:f>IF(A229="","",G229-H229)</x:f>
      </x:c>
    </x:row>
    <x:row r="230">
      <x:c r="B230" s="13"/>
      <x:c r="G230" s="16"/>
      <x:c r="H230" s="16"/>
      <x:c r="I230" s="16"/>
      <x:c r="J230" s="16"/>
      <x:c r="K230" s="15" t="str">
        <x:f>IF(A230="","",G230-H230)</x:f>
      </x:c>
    </x:row>
    <x:row r="231">
      <x:c r="B231" s="13"/>
      <x:c r="G231" s="16"/>
      <x:c r="H231" s="16"/>
      <x:c r="I231" s="16"/>
      <x:c r="J231" s="16"/>
      <x:c r="K231" s="15" t="str">
        <x:f>IF(A231="","",G231-H231)</x:f>
      </x:c>
    </x:row>
    <x:row r="232">
      <x:c r="B232" s="13"/>
      <x:c r="G232" s="16"/>
      <x:c r="H232" s="16"/>
      <x:c r="I232" s="16"/>
      <x:c r="J232" s="16"/>
      <x:c r="K232" s="15" t="str">
        <x:f>IF(A232="","",G232-H232)</x:f>
      </x:c>
    </x:row>
    <x:row r="233">
      <x:c r="B233" s="13"/>
      <x:c r="G233" s="16"/>
      <x:c r="H233" s="16"/>
      <x:c r="I233" s="16"/>
      <x:c r="J233" s="16"/>
      <x:c r="K233" s="15" t="str">
        <x:f>IF(A233="","",G233-H233)</x:f>
      </x:c>
    </x:row>
    <x:row r="234">
      <x:c r="B234" s="13"/>
      <x:c r="G234" s="16"/>
      <x:c r="H234" s="16"/>
      <x:c r="I234" s="16"/>
      <x:c r="J234" s="16"/>
      <x:c r="K234" s="15" t="str">
        <x:f>IF(A234="","",G234-H234)</x:f>
      </x:c>
    </x:row>
    <x:row r="235">
      <x:c r="B235" s="13"/>
      <x:c r="G235" s="16"/>
      <x:c r="H235" s="16"/>
      <x:c r="I235" s="16"/>
      <x:c r="J235" s="16"/>
      <x:c r="K235" s="15" t="str">
        <x:f>IF(A235="","",G235-H235)</x:f>
      </x:c>
    </x:row>
    <x:row r="236">
      <x:c r="B236" s="13"/>
      <x:c r="G236" s="16"/>
      <x:c r="H236" s="16"/>
      <x:c r="I236" s="16"/>
      <x:c r="J236" s="16"/>
      <x:c r="K236" s="15" t="str">
        <x:f>IF(A236="","",G236-H236)</x:f>
      </x:c>
    </x:row>
    <x:row r="237">
      <x:c r="B237" s="13"/>
      <x:c r="G237" s="16"/>
      <x:c r="H237" s="16"/>
      <x:c r="I237" s="16"/>
      <x:c r="J237" s="16"/>
      <x:c r="K237" s="15" t="str">
        <x:f>IF(A237="","",G237-H237)</x:f>
      </x:c>
    </x:row>
    <x:row r="238">
      <x:c r="B238" s="13"/>
      <x:c r="G238" s="16"/>
      <x:c r="H238" s="16"/>
      <x:c r="I238" s="16"/>
      <x:c r="J238" s="16"/>
      <x:c r="K238" s="15" t="str">
        <x:f>IF(A238="","",G238-H238)</x:f>
      </x:c>
    </x:row>
    <x:row r="239">
      <x:c r="B239" s="13"/>
      <x:c r="G239" s="16"/>
      <x:c r="H239" s="16"/>
      <x:c r="I239" s="16"/>
      <x:c r="J239" s="16"/>
      <x:c r="K239" s="15" t="str">
        <x:f>IF(A239="","",G239-H239)</x:f>
      </x:c>
    </x:row>
    <x:row r="240">
      <x:c r="B240" s="13"/>
      <x:c r="G240" s="16"/>
      <x:c r="H240" s="16"/>
      <x:c r="I240" s="16"/>
      <x:c r="J240" s="16"/>
      <x:c r="K240" s="15" t="str">
        <x:f>IF(A240="","",G240-H240)</x:f>
      </x:c>
    </x:row>
    <x:row r="241">
      <x:c r="B241" s="13"/>
      <x:c r="G241" s="16"/>
      <x:c r="H241" s="16"/>
      <x:c r="I241" s="16"/>
      <x:c r="J241" s="16"/>
      <x:c r="K241" s="15" t="str">
        <x:f>IF(A241="","",G241-H241)</x:f>
      </x:c>
    </x:row>
    <x:row r="242">
      <x:c r="B242" s="13"/>
      <x:c r="G242" s="16"/>
      <x:c r="H242" s="16"/>
      <x:c r="I242" s="16"/>
      <x:c r="J242" s="16"/>
      <x:c r="K242" s="15" t="str">
        <x:f>IF(A242="","",G242-H242)</x:f>
      </x:c>
    </x:row>
    <x:row r="243">
      <x:c r="B243" s="13"/>
      <x:c r="G243" s="16"/>
      <x:c r="H243" s="16"/>
      <x:c r="I243" s="16"/>
      <x:c r="J243" s="16"/>
      <x:c r="K243" s="15" t="str">
        <x:f>IF(A243="","",G243-H243)</x:f>
      </x:c>
    </x:row>
    <x:row r="244">
      <x:c r="B244" s="13"/>
      <x:c r="G244" s="16"/>
      <x:c r="H244" s="16"/>
      <x:c r="I244" s="16"/>
      <x:c r="J244" s="16"/>
      <x:c r="K244" s="15" t="str">
        <x:f>IF(A244="","",G244-H244)</x:f>
      </x:c>
    </x:row>
    <x:row r="245">
      <x:c r="B245" s="13"/>
      <x:c r="G245" s="16"/>
      <x:c r="H245" s="16"/>
      <x:c r="I245" s="16"/>
      <x:c r="J245" s="16"/>
      <x:c r="K245" s="15" t="str">
        <x:f>IF(A245="","",G245-H245)</x:f>
      </x:c>
    </x:row>
    <x:row r="246">
      <x:c r="B246" s="13"/>
      <x:c r="G246" s="16"/>
      <x:c r="H246" s="16"/>
      <x:c r="I246" s="16"/>
      <x:c r="J246" s="16"/>
      <x:c r="K246" s="15" t="str">
        <x:f>IF(A246="","",G246-H246)</x:f>
      </x:c>
    </x:row>
    <x:row r="247">
      <x:c r="B247" s="13"/>
      <x:c r="G247" s="16"/>
      <x:c r="H247" s="16"/>
      <x:c r="I247" s="16"/>
      <x:c r="J247" s="16"/>
      <x:c r="K247" s="15" t="str">
        <x:f>IF(A247="","",G247-H247)</x:f>
      </x:c>
    </x:row>
    <x:row r="248">
      <x:c r="B248" s="13"/>
      <x:c r="G248" s="16"/>
      <x:c r="H248" s="16"/>
      <x:c r="I248" s="16"/>
      <x:c r="J248" s="16"/>
      <x:c r="K248" s="15" t="str">
        <x:f>IF(A248="","",G248-H248)</x:f>
      </x:c>
    </x:row>
    <x:row r="249">
      <x:c r="B249" s="13"/>
      <x:c r="G249" s="16"/>
      <x:c r="H249" s="16"/>
      <x:c r="I249" s="16"/>
      <x:c r="J249" s="16"/>
      <x:c r="K249" s="15" t="str">
        <x:f>IF(A249="","",G249-H249)</x:f>
      </x:c>
    </x:row>
    <x:row r="250">
      <x:c r="B250" s="13"/>
      <x:c r="G250" s="16"/>
      <x:c r="H250" s="16"/>
      <x:c r="I250" s="16"/>
      <x:c r="J250" s="16"/>
      <x:c r="K250" s="15" t="str">
        <x:f>IF(A250="","",G250-H250)</x:f>
      </x:c>
    </x:row>
    <x:row r="251">
      <x:c r="B251" s="13"/>
      <x:c r="G251" s="16"/>
      <x:c r="H251" s="16"/>
      <x:c r="I251" s="16"/>
      <x:c r="J251" s="16"/>
      <x:c r="K251" s="15" t="str">
        <x:f>IF(A251="","",G251-H251)</x:f>
      </x:c>
    </x:row>
    <x:row r="252">
      <x:c r="B252" s="13"/>
      <x:c r="G252" s="16"/>
      <x:c r="H252" s="16"/>
      <x:c r="I252" s="16"/>
      <x:c r="J252" s="16"/>
      <x:c r="K252" s="15" t="str">
        <x:f>IF(A252="","",G252-H252)</x:f>
      </x:c>
    </x:row>
    <x:row r="253">
      <x:c r="B253" s="13"/>
      <x:c r="G253" s="16"/>
      <x:c r="H253" s="16"/>
      <x:c r="I253" s="16"/>
      <x:c r="J253" s="16"/>
      <x:c r="K253" s="15" t="str">
        <x:f>IF(A253="","",G253-H253)</x:f>
      </x:c>
    </x:row>
    <x:row r="254">
      <x:c r="B254" s="13"/>
      <x:c r="G254" s="16"/>
      <x:c r="H254" s="16"/>
      <x:c r="I254" s="16"/>
      <x:c r="J254" s="16"/>
      <x:c r="K254" s="15" t="str">
        <x:f>IF(A254="","",G254-H254)</x:f>
      </x:c>
    </x:row>
    <x:row r="255">
      <x:c r="B255" s="13"/>
      <x:c r="G255" s="16"/>
      <x:c r="H255" s="16"/>
      <x:c r="I255" s="16"/>
      <x:c r="J255" s="16"/>
      <x:c r="K255" s="15" t="str">
        <x:f>IF(A255="","",G255-H255)</x:f>
      </x:c>
    </x:row>
    <x:row r="256">
      <x:c r="B256" s="13"/>
      <x:c r="G256" s="16"/>
      <x:c r="H256" s="16"/>
      <x:c r="I256" s="16"/>
      <x:c r="J256" s="16"/>
      <x:c r="K256" s="15" t="str">
        <x:f>IF(A256="","",G256-H256)</x:f>
      </x:c>
    </x:row>
    <x:row r="257">
      <x:c r="B257" s="13"/>
      <x:c r="G257" s="16"/>
      <x:c r="H257" s="16"/>
      <x:c r="I257" s="16"/>
      <x:c r="J257" s="16"/>
      <x:c r="K257" s="15" t="str">
        <x:f>IF(A257="","",G257-H257)</x:f>
      </x:c>
    </x:row>
    <x:row r="258">
      <x:c r="B258" s="13"/>
      <x:c r="G258" s="16"/>
      <x:c r="H258" s="16"/>
      <x:c r="I258" s="16"/>
      <x:c r="J258" s="16"/>
      <x:c r="K258" s="15" t="str">
        <x:f>IF(A258="","",G258-H258)</x:f>
      </x:c>
    </x:row>
    <x:row r="259">
      <x:c r="B259" s="13"/>
      <x:c r="G259" s="16"/>
      <x:c r="H259" s="16"/>
      <x:c r="I259" s="16"/>
      <x:c r="J259" s="16"/>
      <x:c r="K259" s="15" t="str">
        <x:f>IF(A259="","",G259-H259)</x:f>
      </x:c>
    </x:row>
    <x:row r="260">
      <x:c r="B260" s="13"/>
      <x:c r="G260" s="16"/>
      <x:c r="H260" s="16"/>
      <x:c r="I260" s="16"/>
      <x:c r="J260" s="16"/>
      <x:c r="K260" s="15" t="str">
        <x:f>IF(A260="","",G260-H260)</x:f>
      </x:c>
    </x:row>
    <x:row r="261">
      <x:c r="B261" s="13"/>
      <x:c r="G261" s="16"/>
      <x:c r="H261" s="16"/>
      <x:c r="I261" s="16"/>
      <x:c r="J261" s="16"/>
      <x:c r="K261" s="15" t="str">
        <x:f>IF(A261="","",G261-H261)</x:f>
      </x:c>
    </x:row>
    <x:row r="262">
      <x:c r="B262" s="13"/>
      <x:c r="G262" s="16"/>
      <x:c r="H262" s="16"/>
      <x:c r="I262" s="16"/>
      <x:c r="J262" s="16"/>
      <x:c r="K262" s="15" t="str">
        <x:f>IF(A262="","",G262-H262)</x:f>
      </x:c>
    </x:row>
    <x:row r="263">
      <x:c r="B263" s="13"/>
      <x:c r="G263" s="16"/>
      <x:c r="H263" s="16"/>
      <x:c r="I263" s="16"/>
      <x:c r="J263" s="16"/>
      <x:c r="K263" s="15" t="str">
        <x:f>IF(A263="","",G263-H263)</x:f>
      </x:c>
    </x:row>
    <x:row r="264">
      <x:c r="B264" s="13"/>
      <x:c r="G264" s="16"/>
      <x:c r="H264" s="16"/>
      <x:c r="I264" s="16"/>
      <x:c r="J264" s="16"/>
      <x:c r="K264" s="15" t="str">
        <x:f>IF(A264="","",G264-H264)</x:f>
      </x:c>
    </x:row>
    <x:row r="265">
      <x:c r="B265" s="13"/>
      <x:c r="G265" s="16"/>
      <x:c r="H265" s="16"/>
      <x:c r="I265" s="16"/>
      <x:c r="J265" s="16"/>
      <x:c r="K265" s="15" t="str">
        <x:f>IF(A265="","",G265-H265)</x:f>
      </x:c>
    </x:row>
    <x:row r="266">
      <x:c r="B266" s="13"/>
      <x:c r="G266" s="16"/>
      <x:c r="H266" s="16"/>
      <x:c r="I266" s="16"/>
      <x:c r="J266" s="16"/>
      <x:c r="K266" s="15" t="str">
        <x:f>IF(A266="","",G266-H266)</x:f>
      </x:c>
    </x:row>
    <x:row r="267">
      <x:c r="B267" s="13"/>
      <x:c r="G267" s="16"/>
      <x:c r="H267" s="16"/>
      <x:c r="I267" s="16"/>
      <x:c r="J267" s="16"/>
      <x:c r="K267" s="15" t="str">
        <x:f>IF(A267="","",G267-H267)</x:f>
      </x:c>
    </x:row>
    <x:row r="268">
      <x:c r="B268" s="13"/>
      <x:c r="G268" s="16"/>
      <x:c r="H268" s="16"/>
      <x:c r="I268" s="16"/>
      <x:c r="J268" s="16"/>
      <x:c r="K268" s="15" t="str">
        <x:f>IF(A268="","",G268-H268)</x:f>
      </x:c>
    </x:row>
    <x:row r="269">
      <x:c r="B269" s="13"/>
      <x:c r="G269" s="16"/>
      <x:c r="H269" s="16"/>
      <x:c r="I269" s="16"/>
      <x:c r="J269" s="16"/>
      <x:c r="K269" s="15" t="str">
        <x:f>IF(A269="","",G269-H269)</x:f>
      </x:c>
    </x:row>
    <x:row r="270">
      <x:c r="B270" s="13"/>
      <x:c r="G270" s="16"/>
      <x:c r="H270" s="16"/>
      <x:c r="I270" s="16"/>
      <x:c r="J270" s="16"/>
      <x:c r="K270" s="15" t="str">
        <x:f>IF(A270="","",G270-H270)</x:f>
      </x:c>
    </x:row>
    <x:row r="271">
      <x:c r="B271" s="13"/>
      <x:c r="G271" s="16"/>
      <x:c r="H271" s="16"/>
      <x:c r="I271" s="16"/>
      <x:c r="J271" s="16"/>
      <x:c r="K271" s="15" t="str">
        <x:f>IF(A271="","",G271-H271)</x:f>
      </x:c>
    </x:row>
    <x:row r="272">
      <x:c r="B272" s="13"/>
      <x:c r="G272" s="16"/>
      <x:c r="H272" s="16"/>
      <x:c r="I272" s="16"/>
      <x:c r="J272" s="16"/>
      <x:c r="K272" s="15" t="str">
        <x:f>IF(A272="","",G272-H272)</x:f>
      </x:c>
    </x:row>
    <x:row r="273">
      <x:c r="B273" s="13"/>
      <x:c r="G273" s="16"/>
      <x:c r="H273" s="16"/>
      <x:c r="I273" s="16"/>
      <x:c r="J273" s="16"/>
      <x:c r="K273" s="15" t="str">
        <x:f>IF(A273="","",G273-H273)</x:f>
      </x:c>
    </x:row>
    <x:row r="274">
      <x:c r="B274" s="13"/>
      <x:c r="G274" s="16"/>
      <x:c r="H274" s="16"/>
      <x:c r="I274" s="16"/>
      <x:c r="J274" s="16"/>
      <x:c r="K274" s="15" t="str">
        <x:f>IF(A274="","",G274-H274)</x:f>
      </x:c>
    </x:row>
    <x:row r="275">
      <x:c r="B275" s="13"/>
      <x:c r="G275" s="16"/>
      <x:c r="H275" s="16"/>
      <x:c r="I275" s="16"/>
      <x:c r="J275" s="16"/>
      <x:c r="K275" s="15" t="str">
        <x:f>IF(A275="","",G275-H275)</x:f>
      </x:c>
    </x:row>
    <x:row r="276">
      <x:c r="B276" s="13"/>
      <x:c r="G276" s="16"/>
      <x:c r="H276" s="16"/>
      <x:c r="I276" s="16"/>
      <x:c r="J276" s="16"/>
      <x:c r="K276" s="15" t="str">
        <x:f>IF(A276="","",G276-H276)</x:f>
      </x:c>
    </x:row>
    <x:row r="277">
      <x:c r="B277" s="13"/>
      <x:c r="G277" s="16"/>
      <x:c r="H277" s="16"/>
      <x:c r="I277" s="16"/>
      <x:c r="J277" s="16"/>
      <x:c r="K277" s="15" t="str">
        <x:f>IF(A277="","",G277-H277)</x:f>
      </x:c>
    </x:row>
    <x:row r="278">
      <x:c r="B278" s="13"/>
      <x:c r="G278" s="16"/>
      <x:c r="H278" s="16"/>
      <x:c r="I278" s="16"/>
      <x:c r="J278" s="16"/>
      <x:c r="K278" s="15" t="str">
        <x:f>IF(A278="","",G278-H278)</x:f>
      </x:c>
    </x:row>
    <x:row r="279">
      <x:c r="B279" s="13"/>
      <x:c r="G279" s="16"/>
      <x:c r="H279" s="16"/>
      <x:c r="I279" s="16"/>
      <x:c r="J279" s="16"/>
      <x:c r="K279" s="15" t="str">
        <x:f>IF(A279="","",G279-H279)</x:f>
      </x:c>
    </x:row>
    <x:row r="280">
      <x:c r="B280" s="13"/>
      <x:c r="G280" s="16"/>
      <x:c r="H280" s="16"/>
      <x:c r="I280" s="16"/>
      <x:c r="J280" s="16"/>
      <x:c r="K280" s="15" t="str">
        <x:f>IF(A280="","",G280-H280)</x:f>
      </x:c>
    </x:row>
    <x:row r="281">
      <x:c r="B281" s="13"/>
      <x:c r="G281" s="16"/>
      <x:c r="H281" s="16"/>
      <x:c r="I281" s="16"/>
      <x:c r="J281" s="16"/>
      <x:c r="K281" s="15" t="str">
        <x:f>IF(A281="","",G281-H281)</x:f>
      </x:c>
    </x:row>
    <x:row r="282">
      <x:c r="B282" s="13"/>
      <x:c r="G282" s="16"/>
      <x:c r="H282" s="16"/>
      <x:c r="I282" s="16"/>
      <x:c r="J282" s="16"/>
      <x:c r="K282" s="15" t="str">
        <x:f>IF(A282="","",G282-H282)</x:f>
      </x:c>
    </x:row>
    <x:row r="283">
      <x:c r="B283" s="13"/>
      <x:c r="G283" s="16"/>
      <x:c r="H283" s="16"/>
      <x:c r="I283" s="16"/>
      <x:c r="J283" s="16"/>
      <x:c r="K283" s="15" t="str">
        <x:f>IF(A283="","",G283-H283)</x:f>
      </x:c>
    </x:row>
    <x:row r="284">
      <x:c r="B284" s="13"/>
      <x:c r="G284" s="16"/>
      <x:c r="H284" s="16"/>
      <x:c r="I284" s="16"/>
      <x:c r="J284" s="16"/>
      <x:c r="K284" s="15" t="str">
        <x:f>IF(A284="","",G284-H284)</x:f>
      </x:c>
    </x:row>
    <x:row r="285">
      <x:c r="B285" s="13"/>
      <x:c r="G285" s="16"/>
      <x:c r="H285" s="16"/>
      <x:c r="I285" s="16"/>
      <x:c r="J285" s="16"/>
      <x:c r="K285" s="15" t="str">
        <x:f>IF(A285="","",G285-H285)</x:f>
      </x:c>
    </x:row>
    <x:row r="286">
      <x:c r="B286" s="13"/>
      <x:c r="G286" s="16"/>
      <x:c r="H286" s="16"/>
      <x:c r="I286" s="16"/>
      <x:c r="J286" s="16"/>
      <x:c r="K286" s="15" t="str">
        <x:f>IF(A286="","",G286-H286)</x:f>
      </x:c>
    </x:row>
    <x:row r="287">
      <x:c r="B287" s="13"/>
      <x:c r="G287" s="16"/>
      <x:c r="H287" s="16"/>
      <x:c r="I287" s="16"/>
      <x:c r="J287" s="16"/>
      <x:c r="K287" s="15" t="str">
        <x:f>IF(A287="","",G287-H287)</x:f>
      </x:c>
    </x:row>
    <x:row r="288">
      <x:c r="B288" s="13"/>
      <x:c r="G288" s="16"/>
      <x:c r="H288" s="16"/>
      <x:c r="I288" s="16"/>
      <x:c r="J288" s="16"/>
      <x:c r="K288" s="15" t="str">
        <x:f>IF(A288="","",G288-H288)</x:f>
      </x:c>
    </x:row>
    <x:row r="289">
      <x:c r="B289" s="13"/>
      <x:c r="G289" s="16"/>
      <x:c r="H289" s="16"/>
      <x:c r="I289" s="16"/>
      <x:c r="J289" s="16"/>
      <x:c r="K289" s="15" t="str">
        <x:f>IF(A289="","",G289-H289)</x:f>
      </x:c>
    </x:row>
    <x:row r="290">
      <x:c r="B290" s="13"/>
      <x:c r="G290" s="16"/>
      <x:c r="H290" s="16"/>
      <x:c r="I290" s="16"/>
      <x:c r="J290" s="16"/>
      <x:c r="K290" s="15" t="str">
        <x:f>IF(A290="","",G290-H290)</x:f>
      </x:c>
    </x:row>
    <x:row r="291">
      <x:c r="B291" s="13"/>
      <x:c r="G291" s="16"/>
      <x:c r="H291" s="16"/>
      <x:c r="I291" s="16"/>
      <x:c r="J291" s="16"/>
      <x:c r="K291" s="15" t="str">
        <x:f>IF(A291="","",G291-H291)</x:f>
      </x:c>
    </x:row>
    <x:row r="292">
      <x:c r="B292" s="13"/>
      <x:c r="G292" s="16"/>
      <x:c r="H292" s="16"/>
      <x:c r="I292" s="16"/>
      <x:c r="J292" s="16"/>
      <x:c r="K292" s="15" t="str">
        <x:f>IF(A292="","",G292-H292)</x:f>
      </x:c>
    </x:row>
    <x:row r="293">
      <x:c r="B293" s="13"/>
      <x:c r="G293" s="16"/>
      <x:c r="H293" s="16"/>
      <x:c r="I293" s="16"/>
      <x:c r="J293" s="16"/>
      <x:c r="K293" s="15" t="str">
        <x:f>IF(A293="","",G293-H293)</x:f>
      </x:c>
    </x:row>
    <x:row r="294">
      <x:c r="B294" s="13"/>
      <x:c r="G294" s="16"/>
      <x:c r="H294" s="16"/>
      <x:c r="I294" s="16"/>
      <x:c r="J294" s="16"/>
      <x:c r="K294" s="15" t="str">
        <x:f>IF(A294="","",G294-H294)</x:f>
      </x:c>
    </x:row>
    <x:row r="295">
      <x:c r="B295" s="13"/>
      <x:c r="G295" s="16"/>
      <x:c r="H295" s="16"/>
      <x:c r="I295" s="16"/>
      <x:c r="J295" s="16"/>
      <x:c r="K295" s="15" t="str">
        <x:f>IF(A295="","",G295-H295)</x:f>
      </x:c>
    </x:row>
    <x:row r="296">
      <x:c r="B296" s="13"/>
      <x:c r="G296" s="16"/>
      <x:c r="H296" s="16"/>
      <x:c r="I296" s="16"/>
      <x:c r="J296" s="16"/>
      <x:c r="K296" s="15" t="str">
        <x:f>IF(A296="","",G296-H296)</x:f>
      </x:c>
    </x:row>
    <x:row r="297">
      <x:c r="B297" s="13"/>
      <x:c r="G297" s="16"/>
      <x:c r="H297" s="16"/>
      <x:c r="I297" s="16"/>
      <x:c r="J297" s="16"/>
      <x:c r="K297" s="15" t="str">
        <x:f>IF(A297="","",G297-H297)</x:f>
      </x:c>
    </x:row>
    <x:row r="298">
      <x:c r="B298" s="13"/>
      <x:c r="G298" s="16"/>
      <x:c r="H298" s="16"/>
      <x:c r="I298" s="16"/>
      <x:c r="J298" s="16"/>
      <x:c r="K298" s="15" t="str">
        <x:f>IF(A298="","",G298-H298)</x:f>
      </x:c>
    </x:row>
    <x:row r="299">
      <x:c r="B299" s="13"/>
      <x:c r="G299" s="16"/>
      <x:c r="H299" s="16"/>
      <x:c r="I299" s="16"/>
      <x:c r="J299" s="16"/>
      <x:c r="K299" s="15" t="str">
        <x:f>IF(A299="","",G299-H299)</x:f>
      </x:c>
    </x:row>
    <x:row r="300">
      <x:c r="B300" s="13"/>
      <x:c r="G300" s="16"/>
      <x:c r="H300" s="16"/>
      <x:c r="I300" s="16"/>
      <x:c r="J300" s="16"/>
      <x:c r="K300" s="15" t="str">
        <x:f>IF(A300="","",G300-H300)</x:f>
      </x:c>
    </x:row>
    <x:row r="301">
      <x:c r="B301" s="13"/>
      <x:c r="G301" s="16"/>
      <x:c r="H301" s="16"/>
      <x:c r="I301" s="16"/>
      <x:c r="J301" s="16"/>
      <x:c r="K301" s="15" t="str">
        <x:f>IF(A301="","",G301-H301)</x:f>
      </x:c>
    </x:row>
    <x:row r="302">
      <x:c r="B302" s="13"/>
      <x:c r="G302" s="16"/>
      <x:c r="H302" s="16"/>
      <x:c r="I302" s="16"/>
      <x:c r="J302" s="16"/>
      <x:c r="K302" s="15" t="str">
        <x:f>IF(A302="","",G302-H302)</x:f>
      </x:c>
    </x:row>
    <x:row r="303">
      <x:c r="B303" s="13"/>
      <x:c r="G303" s="16"/>
      <x:c r="H303" s="16"/>
      <x:c r="I303" s="16"/>
      <x:c r="J303" s="16"/>
      <x:c r="K303" s="15" t="str">
        <x:f>IF(A303="","",G303-H303)</x:f>
      </x:c>
    </x:row>
    <x:row r="304">
      <x:c r="B304" s="13"/>
      <x:c r="G304" s="16"/>
      <x:c r="H304" s="16"/>
      <x:c r="I304" s="16"/>
      <x:c r="J304" s="16"/>
      <x:c r="K304" s="15" t="str">
        <x:f>IF(A304="","",G304-H304)</x:f>
      </x:c>
    </x:row>
    <x:row r="305">
      <x:c r="B305" s="13"/>
      <x:c r="G305" s="16"/>
      <x:c r="H305" s="16"/>
      <x:c r="I305" s="16"/>
      <x:c r="J305" s="16"/>
      <x:c r="K305" s="15" t="str">
        <x:f>IF(A305="","",G305-H305)</x:f>
      </x:c>
    </x:row>
    <x:row r="306">
      <x:c r="B306" s="13"/>
      <x:c r="G306" s="16"/>
      <x:c r="H306" s="16"/>
      <x:c r="I306" s="16"/>
      <x:c r="J306" s="16"/>
      <x:c r="K306" s="15" t="str">
        <x:f>IF(A306="","",G306-H306)</x:f>
      </x:c>
    </x:row>
    <x:row r="307">
      <x:c r="B307" s="13"/>
      <x:c r="G307" s="16"/>
      <x:c r="H307" s="16"/>
      <x:c r="I307" s="16"/>
      <x:c r="J307" s="16"/>
      <x:c r="K307" s="15" t="str">
        <x:f>IF(A307="","",G307-H307)</x:f>
      </x:c>
    </x:row>
    <x:row r="308">
      <x:c r="B308" s="13"/>
      <x:c r="G308" s="16"/>
      <x:c r="H308" s="16"/>
      <x:c r="I308" s="16"/>
      <x:c r="J308" s="16"/>
      <x:c r="K308" s="15" t="str">
        <x:f>IF(A308="","",G308-H308)</x:f>
      </x:c>
    </x:row>
    <x:row r="309">
      <x:c r="B309" s="13"/>
      <x:c r="G309" s="16"/>
      <x:c r="H309" s="16"/>
      <x:c r="I309" s="16"/>
      <x:c r="J309" s="16"/>
      <x:c r="K309" s="15" t="str">
        <x:f>IF(A309="","",G309-H309)</x:f>
      </x:c>
    </x:row>
    <x:row r="310">
      <x:c r="B310" s="13"/>
      <x:c r="G310" s="16"/>
      <x:c r="H310" s="16"/>
      <x:c r="I310" s="16"/>
      <x:c r="J310" s="16"/>
      <x:c r="K310" s="15" t="str">
        <x:f>IF(A310="","",G310-H310)</x:f>
      </x:c>
    </x:row>
    <x:row r="311">
      <x:c r="B311" s="13"/>
      <x:c r="G311" s="16"/>
      <x:c r="H311" s="16"/>
      <x:c r="I311" s="16"/>
      <x:c r="J311" s="16"/>
      <x:c r="K311" s="15" t="str">
        <x:f>IF(A311="","",G311-H311)</x:f>
      </x:c>
    </x:row>
    <x:row r="312">
      <x:c r="B312" s="13"/>
      <x:c r="G312" s="16"/>
      <x:c r="H312" s="16"/>
      <x:c r="I312" s="16"/>
      <x:c r="J312" s="16"/>
      <x:c r="K312" s="15" t="str">
        <x:f>IF(A312="","",G312-H312)</x:f>
      </x:c>
    </x:row>
    <x:row r="313">
      <x:c r="B313" s="13"/>
      <x:c r="G313" s="16"/>
      <x:c r="H313" s="16"/>
      <x:c r="I313" s="16"/>
      <x:c r="J313" s="16"/>
      <x:c r="K313" s="15" t="str">
        <x:f>IF(A313="","",G313-H313)</x:f>
      </x:c>
    </x:row>
    <x:row r="314">
      <x:c r="B314" s="13"/>
      <x:c r="G314" s="16"/>
      <x:c r="H314" s="16"/>
      <x:c r="I314" s="16"/>
      <x:c r="J314" s="16"/>
      <x:c r="K314" s="15" t="str">
        <x:f>IF(A314="","",G314-H314)</x:f>
      </x:c>
    </x:row>
    <x:row r="315">
      <x:c r="B315" s="13"/>
      <x:c r="G315" s="16"/>
      <x:c r="H315" s="16"/>
      <x:c r="I315" s="16"/>
      <x:c r="J315" s="16"/>
      <x:c r="K315" s="15" t="str">
        <x:f>IF(A315="","",G315-H315)</x:f>
      </x:c>
    </x:row>
    <x:row r="316">
      <x:c r="B316" s="13"/>
      <x:c r="G316" s="16"/>
      <x:c r="H316" s="16"/>
      <x:c r="I316" s="16"/>
      <x:c r="J316" s="16"/>
      <x:c r="K316" s="15" t="str">
        <x:f>IF(A316="","",G316-H316)</x:f>
      </x:c>
    </x:row>
    <x:row r="317">
      <x:c r="B317" s="13"/>
      <x:c r="G317" s="16"/>
      <x:c r="H317" s="16"/>
      <x:c r="I317" s="16"/>
      <x:c r="J317" s="16"/>
      <x:c r="K317" s="15" t="str">
        <x:f>IF(A317="","",G317-H317)</x:f>
      </x:c>
    </x:row>
    <x:row r="318">
      <x:c r="B318" s="13"/>
      <x:c r="G318" s="16"/>
      <x:c r="H318" s="16"/>
      <x:c r="I318" s="16"/>
      <x:c r="J318" s="16"/>
      <x:c r="K318" s="15" t="str">
        <x:f>IF(A318="","",G318-H318)</x:f>
      </x:c>
    </x:row>
    <x:row r="319">
      <x:c r="B319" s="13"/>
      <x:c r="G319" s="16"/>
      <x:c r="H319" s="16"/>
      <x:c r="I319" s="16"/>
      <x:c r="J319" s="16"/>
      <x:c r="K319" s="15" t="str">
        <x:f>IF(A319="","",G319-H319)</x:f>
      </x:c>
    </x:row>
    <x:row r="320">
      <x:c r="B320" s="13"/>
      <x:c r="G320" s="16"/>
      <x:c r="H320" s="16"/>
      <x:c r="I320" s="16"/>
      <x:c r="J320" s="16"/>
      <x:c r="K320" s="15" t="str">
        <x:f>IF(A320="","",G320-H320)</x:f>
      </x:c>
    </x:row>
    <x:row r="321">
      <x:c r="B321" s="13"/>
      <x:c r="G321" s="16"/>
      <x:c r="H321" s="16"/>
      <x:c r="I321" s="16"/>
      <x:c r="J321" s="16"/>
      <x:c r="K321" s="15" t="str">
        <x:f>IF(A321="","",G321-H321)</x:f>
      </x:c>
    </x:row>
    <x:row r="322">
      <x:c r="B322" s="13"/>
      <x:c r="G322" s="16"/>
      <x:c r="H322" s="16"/>
      <x:c r="I322" s="16"/>
      <x:c r="J322" s="16"/>
      <x:c r="K322" s="15" t="str">
        <x:f>IF(A322="","",G322-H322)</x:f>
      </x:c>
    </x:row>
    <x:row r="323">
      <x:c r="B323" s="13"/>
      <x:c r="G323" s="16"/>
      <x:c r="H323" s="16"/>
      <x:c r="I323" s="16"/>
      <x:c r="J323" s="16"/>
      <x:c r="K323" s="15" t="str">
        <x:f>IF(A323="","",G323-H323)</x:f>
      </x:c>
    </x:row>
    <x:row r="324">
      <x:c r="B324" s="13"/>
      <x:c r="G324" s="16"/>
      <x:c r="H324" s="16"/>
      <x:c r="I324" s="16"/>
      <x:c r="J324" s="16"/>
      <x:c r="K324" s="15" t="str">
        <x:f>IF(A324="","",G324-H324)</x:f>
      </x:c>
    </x:row>
    <x:row r="325">
      <x:c r="B325" s="13"/>
      <x:c r="G325" s="16"/>
      <x:c r="H325" s="16"/>
      <x:c r="I325" s="16"/>
      <x:c r="J325" s="16"/>
      <x:c r="K325" s="15" t="str">
        <x:f>IF(A325="","",G325-H325)</x:f>
      </x:c>
    </x:row>
    <x:row r="326">
      <x:c r="B326" s="13"/>
      <x:c r="G326" s="16"/>
      <x:c r="H326" s="16"/>
      <x:c r="I326" s="16"/>
      <x:c r="J326" s="16"/>
      <x:c r="K326" s="15" t="str">
        <x:f>IF(A326="","",G326-H326)</x:f>
      </x:c>
    </x:row>
    <x:row r="327">
      <x:c r="B327" s="13"/>
      <x:c r="G327" s="16"/>
      <x:c r="H327" s="16"/>
      <x:c r="I327" s="16"/>
      <x:c r="J327" s="16"/>
      <x:c r="K327" s="15" t="str">
        <x:f>IF(A327="","",G327-H327)</x:f>
      </x:c>
    </x:row>
    <x:row r="328">
      <x:c r="B328" s="13"/>
      <x:c r="G328" s="16"/>
      <x:c r="H328" s="16"/>
      <x:c r="I328" s="16"/>
      <x:c r="J328" s="16"/>
      <x:c r="K328" s="15" t="str">
        <x:f>IF(A328="","",G328-H328)</x:f>
      </x:c>
    </x:row>
    <x:row r="329">
      <x:c r="B329" s="13"/>
      <x:c r="G329" s="16"/>
      <x:c r="H329" s="16"/>
      <x:c r="I329" s="16"/>
      <x:c r="J329" s="16"/>
      <x:c r="K329" s="15" t="str">
        <x:f>IF(A329="","",G329-H329)</x:f>
      </x:c>
    </x:row>
    <x:row r="330">
      <x:c r="B330" s="13"/>
      <x:c r="G330" s="16"/>
      <x:c r="H330" s="16"/>
      <x:c r="I330" s="16"/>
      <x:c r="J330" s="16"/>
      <x:c r="K330" s="15" t="str">
        <x:f>IF(A330="","",G330-H330)</x:f>
      </x:c>
    </x:row>
    <x:row r="331">
      <x:c r="B331" s="13"/>
      <x:c r="G331" s="16"/>
      <x:c r="H331" s="16"/>
      <x:c r="I331" s="16"/>
      <x:c r="J331" s="16"/>
      <x:c r="K331" s="15" t="str">
        <x:f>IF(A331="","",G331-H331)</x:f>
      </x:c>
    </x:row>
    <x:row r="332">
      <x:c r="B332" s="13"/>
      <x:c r="G332" s="16"/>
      <x:c r="H332" s="16"/>
      <x:c r="I332" s="16"/>
      <x:c r="J332" s="16"/>
      <x:c r="K332" s="15" t="str">
        <x:f>IF(A332="","",G332-H332)</x:f>
      </x:c>
    </x:row>
    <x:row r="333">
      <x:c r="B333" s="13"/>
      <x:c r="G333" s="16"/>
      <x:c r="H333" s="16"/>
      <x:c r="I333" s="16"/>
      <x:c r="J333" s="16"/>
      <x:c r="K333" s="15" t="str">
        <x:f>IF(A333="","",G333-H333)</x:f>
      </x:c>
    </x:row>
    <x:row r="334">
      <x:c r="B334" s="13"/>
      <x:c r="G334" s="16"/>
      <x:c r="H334" s="16"/>
      <x:c r="I334" s="16"/>
      <x:c r="J334" s="16"/>
      <x:c r="K334" s="15" t="str">
        <x:f>IF(A334="","",G334-H334)</x:f>
      </x:c>
    </x:row>
    <x:row r="335">
      <x:c r="B335" s="13"/>
      <x:c r="G335" s="16"/>
      <x:c r="H335" s="16"/>
      <x:c r="I335" s="16"/>
      <x:c r="J335" s="16"/>
      <x:c r="K335" s="15" t="str">
        <x:f>IF(A335="","",G335-H335)</x:f>
      </x:c>
    </x:row>
    <x:row r="336">
      <x:c r="B336" s="13"/>
      <x:c r="G336" s="16"/>
      <x:c r="H336" s="16"/>
      <x:c r="I336" s="16"/>
      <x:c r="J336" s="16"/>
      <x:c r="K336" s="15" t="str">
        <x:f>IF(A336="","",G336-H336)</x:f>
      </x:c>
    </x:row>
    <x:row r="337">
      <x:c r="B337" s="13"/>
      <x:c r="G337" s="16"/>
      <x:c r="H337" s="16"/>
      <x:c r="I337" s="16"/>
      <x:c r="J337" s="16"/>
      <x:c r="K337" s="15" t="str">
        <x:f>IF(A337="","",G337-H337)</x:f>
      </x:c>
    </x:row>
    <x:row r="338">
      <x:c r="B338" s="13"/>
      <x:c r="G338" s="16"/>
      <x:c r="H338" s="16"/>
      <x:c r="I338" s="16"/>
      <x:c r="J338" s="16"/>
      <x:c r="K338" s="15" t="str">
        <x:f>IF(A338="","",G338-H338)</x:f>
      </x:c>
    </x:row>
    <x:row r="339">
      <x:c r="B339" s="13"/>
      <x:c r="G339" s="16"/>
      <x:c r="H339" s="16"/>
      <x:c r="I339" s="16"/>
      <x:c r="J339" s="16"/>
      <x:c r="K339" s="15" t="str">
        <x:f>IF(A339="","",G339-H339)</x:f>
      </x:c>
    </x:row>
    <x:row r="340">
      <x:c r="B340" s="13"/>
      <x:c r="G340" s="16"/>
      <x:c r="H340" s="16"/>
      <x:c r="I340" s="16"/>
      <x:c r="J340" s="16"/>
      <x:c r="K340" s="15" t="str">
        <x:f>IF(A340="","",G340-H340)</x:f>
      </x:c>
    </x:row>
    <x:row r="341">
      <x:c r="B341" s="13"/>
      <x:c r="G341" s="16"/>
      <x:c r="H341" s="16"/>
      <x:c r="I341" s="16"/>
      <x:c r="J341" s="16"/>
      <x:c r="K341" s="15" t="str">
        <x:f>IF(A341="","",G341-H341)</x:f>
      </x:c>
    </x:row>
    <x:row r="342">
      <x:c r="B342" s="13"/>
      <x:c r="G342" s="16"/>
      <x:c r="H342" s="16"/>
      <x:c r="I342" s="16"/>
      <x:c r="J342" s="16"/>
      <x:c r="K342" s="15" t="str">
        <x:f>IF(A342="","",G342-H342)</x:f>
      </x:c>
    </x:row>
    <x:row r="343">
      <x:c r="B343" s="13"/>
      <x:c r="G343" s="16"/>
      <x:c r="H343" s="16"/>
      <x:c r="I343" s="16"/>
      <x:c r="J343" s="16"/>
      <x:c r="K343" s="15" t="str">
        <x:f>IF(A343="","",G343-H343)</x:f>
      </x:c>
    </x:row>
    <x:row r="344">
      <x:c r="B344" s="13"/>
      <x:c r="G344" s="16"/>
      <x:c r="H344" s="16"/>
      <x:c r="I344" s="16"/>
      <x:c r="J344" s="16"/>
      <x:c r="K344" s="15" t="str">
        <x:f>IF(A344="","",G344-H344)</x:f>
      </x:c>
    </x:row>
    <x:row r="345">
      <x:c r="B345" s="13"/>
      <x:c r="G345" s="16"/>
      <x:c r="H345" s="16"/>
      <x:c r="I345" s="16"/>
      <x:c r="J345" s="16"/>
      <x:c r="K345" s="15" t="str">
        <x:f>IF(A345="","",G345-H345)</x:f>
      </x:c>
    </x:row>
    <x:row r="346">
      <x:c r="B346" s="13"/>
      <x:c r="G346" s="16"/>
      <x:c r="H346" s="16"/>
      <x:c r="I346" s="16"/>
      <x:c r="J346" s="16"/>
      <x:c r="K346" s="15" t="str">
        <x:f>IF(A346="","",G346-H346)</x:f>
      </x:c>
    </x:row>
    <x:row r="347">
      <x:c r="B347" s="13"/>
      <x:c r="G347" s="16"/>
      <x:c r="H347" s="16"/>
      <x:c r="I347" s="16"/>
      <x:c r="J347" s="16"/>
      <x:c r="K347" s="15" t="str">
        <x:f>IF(A347="","",G347-H347)</x:f>
      </x:c>
    </x:row>
    <x:row r="348">
      <x:c r="B348" s="13"/>
      <x:c r="G348" s="16"/>
      <x:c r="H348" s="16"/>
      <x:c r="I348" s="16"/>
      <x:c r="J348" s="16"/>
      <x:c r="K348" s="15" t="str">
        <x:f>IF(A348="","",G348-H348)</x:f>
      </x:c>
    </x:row>
    <x:row r="349">
      <x:c r="B349" s="13"/>
      <x:c r="G349" s="16"/>
      <x:c r="H349" s="16"/>
      <x:c r="I349" s="16"/>
      <x:c r="J349" s="16"/>
      <x:c r="K349" s="15" t="str">
        <x:f>IF(A349="","",G349-H349)</x:f>
      </x:c>
    </x:row>
    <x:row r="350">
      <x:c r="B350" s="13"/>
      <x:c r="G350" s="16"/>
      <x:c r="H350" s="16"/>
      <x:c r="I350" s="16"/>
      <x:c r="J350" s="16"/>
      <x:c r="K350" s="15" t="str">
        <x:f>IF(A350="","",G350-H350)</x:f>
      </x:c>
    </x:row>
    <x:row r="351">
      <x:c r="B351" s="13"/>
      <x:c r="G351" s="16"/>
      <x:c r="H351" s="16"/>
      <x:c r="I351" s="16"/>
      <x:c r="J351" s="16"/>
      <x:c r="K351" s="15" t="str">
        <x:f>IF(A351="","",G351-H351)</x:f>
      </x:c>
    </x:row>
    <x:row r="352">
      <x:c r="B352" s="13"/>
      <x:c r="G352" s="16"/>
      <x:c r="H352" s="16"/>
      <x:c r="I352" s="16"/>
      <x:c r="J352" s="16"/>
      <x:c r="K352" s="15" t="str">
        <x:f>IF(A352="","",G352-H352)</x:f>
      </x:c>
    </x:row>
    <x:row r="353">
      <x:c r="B353" s="13"/>
      <x:c r="G353" s="16"/>
      <x:c r="H353" s="16"/>
      <x:c r="I353" s="16"/>
      <x:c r="J353" s="16"/>
      <x:c r="K353" s="15" t="str">
        <x:f>IF(A353="","",G353-H353)</x:f>
      </x:c>
    </x:row>
    <x:row r="354">
      <x:c r="B354" s="13"/>
      <x:c r="G354" s="16"/>
      <x:c r="H354" s="16"/>
      <x:c r="I354" s="16"/>
      <x:c r="J354" s="16"/>
      <x:c r="K354" s="15" t="str">
        <x:f>IF(A354="","",G354-H354)</x:f>
      </x:c>
    </x:row>
    <x:row r="355">
      <x:c r="B355" s="13"/>
      <x:c r="G355" s="16"/>
      <x:c r="H355" s="16"/>
      <x:c r="I355" s="16"/>
      <x:c r="J355" s="16"/>
      <x:c r="K355" s="15" t="str">
        <x:f>IF(A355="","",G355-H355)</x:f>
      </x:c>
    </x:row>
    <x:row r="356">
      <x:c r="B356" s="13"/>
      <x:c r="G356" s="16"/>
      <x:c r="H356" s="16"/>
      <x:c r="I356" s="16"/>
      <x:c r="J356" s="16"/>
      <x:c r="K356" s="15" t="str">
        <x:f>IF(A356="","",G356-H356)</x:f>
      </x:c>
    </x:row>
    <x:row r="357">
      <x:c r="B357" s="13"/>
      <x:c r="G357" s="16"/>
      <x:c r="H357" s="16"/>
      <x:c r="I357" s="16"/>
      <x:c r="J357" s="16"/>
      <x:c r="K357" s="15" t="str">
        <x:f>IF(A357="","",G357-H357)</x:f>
      </x:c>
    </x:row>
    <x:row r="358">
      <x:c r="B358" s="13"/>
      <x:c r="G358" s="16"/>
      <x:c r="H358" s="16"/>
      <x:c r="I358" s="16"/>
      <x:c r="J358" s="16"/>
      <x:c r="K358" s="15" t="str">
        <x:f>IF(A358="","",G358-H358)</x:f>
      </x:c>
    </x:row>
    <x:row r="359">
      <x:c r="B359" s="13"/>
      <x:c r="G359" s="16"/>
      <x:c r="H359" s="16"/>
      <x:c r="I359" s="16"/>
      <x:c r="J359" s="16"/>
      <x:c r="K359" s="15" t="str">
        <x:f>IF(A359="","",G359-H359)</x:f>
      </x:c>
    </x:row>
    <x:row r="360">
      <x:c r="B360" s="13"/>
      <x:c r="G360" s="16"/>
      <x:c r="H360" s="16"/>
      <x:c r="I360" s="16"/>
      <x:c r="J360" s="16"/>
      <x:c r="K360" s="15" t="str">
        <x:f>IF(A360="","",G360-H360)</x:f>
      </x:c>
    </x:row>
    <x:row r="361">
      <x:c r="B361" s="13"/>
      <x:c r="G361" s="16"/>
      <x:c r="H361" s="16"/>
      <x:c r="I361" s="16"/>
      <x:c r="J361" s="16"/>
      <x:c r="K361" s="15" t="str">
        <x:f>IF(A361="","",G361-H361)</x:f>
      </x:c>
    </x:row>
    <x:row r="362">
      <x:c r="B362" s="13"/>
      <x:c r="G362" s="16"/>
      <x:c r="H362" s="16"/>
      <x:c r="I362" s="16"/>
      <x:c r="J362" s="16"/>
      <x:c r="K362" s="15" t="str">
        <x:f>IF(A362="","",G362-H362)</x:f>
      </x:c>
    </x:row>
    <x:row r="363">
      <x:c r="B363" s="13"/>
      <x:c r="G363" s="16"/>
      <x:c r="H363" s="16"/>
      <x:c r="I363" s="16"/>
      <x:c r="J363" s="16"/>
      <x:c r="K363" s="15" t="str">
        <x:f>IF(A363="","",G363-H363)</x:f>
      </x:c>
    </x:row>
    <x:row r="364">
      <x:c r="B364" s="13"/>
      <x:c r="G364" s="16"/>
      <x:c r="H364" s="16"/>
      <x:c r="I364" s="16"/>
      <x:c r="J364" s="16"/>
      <x:c r="K364" s="15" t="str">
        <x:f>IF(A364="","",G364-H364)</x:f>
      </x:c>
    </x:row>
    <x:row r="365">
      <x:c r="B365" s="13"/>
      <x:c r="G365" s="16"/>
      <x:c r="H365" s="16"/>
      <x:c r="I365" s="16"/>
      <x:c r="J365" s="16"/>
      <x:c r="K365" s="15" t="str">
        <x:f>IF(A365="","",G365-H365)</x:f>
      </x:c>
    </x:row>
    <x:row r="366">
      <x:c r="B366" s="13"/>
      <x:c r="G366" s="16"/>
      <x:c r="H366" s="16"/>
      <x:c r="I366" s="16"/>
      <x:c r="J366" s="16"/>
      <x:c r="K366" s="15" t="str">
        <x:f>IF(A366="","",G366-H366)</x:f>
      </x:c>
    </x:row>
    <x:row r="367">
      <x:c r="B367" s="13"/>
      <x:c r="G367" s="16"/>
      <x:c r="H367" s="16"/>
      <x:c r="I367" s="16"/>
      <x:c r="J367" s="16"/>
      <x:c r="K367" s="15" t="str">
        <x:f>IF(A367="","",G367-H367)</x:f>
      </x:c>
    </x:row>
    <x:row r="368">
      <x:c r="B368" s="13"/>
      <x:c r="G368" s="16"/>
      <x:c r="H368" s="16"/>
      <x:c r="I368" s="16"/>
      <x:c r="J368" s="16"/>
      <x:c r="K368" s="15" t="str">
        <x:f>IF(A368="","",G368-H368)</x:f>
      </x:c>
    </x:row>
    <x:row r="369">
      <x:c r="B369" s="13"/>
      <x:c r="G369" s="16"/>
      <x:c r="H369" s="16"/>
      <x:c r="I369" s="16"/>
      <x:c r="J369" s="16"/>
      <x:c r="K369" s="15" t="str">
        <x:f>IF(A369="","",G369-H369)</x:f>
      </x:c>
    </x:row>
    <x:row r="370">
      <x:c r="B370" s="13"/>
      <x:c r="G370" s="16"/>
      <x:c r="H370" s="16"/>
      <x:c r="I370" s="16"/>
      <x:c r="J370" s="16"/>
      <x:c r="K370" s="15" t="str">
        <x:f>IF(A370="","",G370-H370)</x:f>
      </x:c>
    </x:row>
    <x:row r="371">
      <x:c r="B371" s="13"/>
      <x:c r="G371" s="16"/>
      <x:c r="H371" s="16"/>
      <x:c r="I371" s="16"/>
      <x:c r="J371" s="16"/>
      <x:c r="K371" s="15" t="str">
        <x:f>IF(A371="","",G371-H371)</x:f>
      </x:c>
    </x:row>
    <x:row r="372">
      <x:c r="B372" s="13"/>
      <x:c r="G372" s="16"/>
      <x:c r="H372" s="16"/>
      <x:c r="I372" s="16"/>
      <x:c r="J372" s="16"/>
      <x:c r="K372" s="15" t="str">
        <x:f>IF(A372="","",G372-H372)</x:f>
      </x:c>
    </x:row>
    <x:row r="373">
      <x:c r="B373" s="13"/>
      <x:c r="G373" s="16"/>
      <x:c r="H373" s="16"/>
      <x:c r="I373" s="16"/>
      <x:c r="J373" s="16"/>
      <x:c r="K373" s="15" t="str">
        <x:f>IF(A373="","",G373-H373)</x:f>
      </x:c>
    </x:row>
    <x:row r="374">
      <x:c r="B374" s="13"/>
      <x:c r="G374" s="16"/>
      <x:c r="H374" s="16"/>
      <x:c r="I374" s="16"/>
      <x:c r="J374" s="16"/>
      <x:c r="K374" s="15" t="str">
        <x:f>IF(A374="","",G374-H374)</x:f>
      </x:c>
    </x:row>
    <x:row r="375">
      <x:c r="B375" s="13"/>
      <x:c r="G375" s="16"/>
      <x:c r="H375" s="16"/>
      <x:c r="I375" s="16"/>
      <x:c r="J375" s="16"/>
      <x:c r="K375" s="15" t="str">
        <x:f>IF(A375="","",G375-H375)</x:f>
      </x:c>
    </x:row>
    <x:row r="376">
      <x:c r="B376" s="13"/>
      <x:c r="G376" s="16"/>
      <x:c r="H376" s="16"/>
      <x:c r="I376" s="16"/>
      <x:c r="J376" s="16"/>
      <x:c r="K376" s="15" t="str">
        <x:f>IF(A376="","",G376-H376)</x:f>
      </x:c>
    </x:row>
    <x:row r="377">
      <x:c r="B377" s="13"/>
      <x:c r="G377" s="16"/>
      <x:c r="H377" s="16"/>
      <x:c r="I377" s="16"/>
      <x:c r="J377" s="16"/>
      <x:c r="K377" s="15" t="str">
        <x:f>IF(A377="","",G377-H377)</x:f>
      </x:c>
    </x:row>
    <x:row r="378">
      <x:c r="B378" s="13"/>
      <x:c r="G378" s="16"/>
      <x:c r="H378" s="16"/>
      <x:c r="I378" s="16"/>
      <x:c r="J378" s="16"/>
      <x:c r="K378" s="15" t="str">
        <x:f>IF(A378="","",G378-H378)</x:f>
      </x:c>
    </x:row>
    <x:row r="379">
      <x:c r="B379" s="13"/>
      <x:c r="G379" s="16"/>
      <x:c r="H379" s="16"/>
      <x:c r="I379" s="16"/>
      <x:c r="J379" s="16"/>
      <x:c r="K379" s="15" t="str">
        <x:f>IF(A379="","",G379-H379)</x:f>
      </x:c>
    </x:row>
    <x:row r="380">
      <x:c r="B380" s="13"/>
      <x:c r="G380" s="16"/>
      <x:c r="H380" s="16"/>
      <x:c r="I380" s="16"/>
      <x:c r="J380" s="16"/>
      <x:c r="K380" s="15" t="str">
        <x:f>IF(A380="","",G380-H380)</x:f>
      </x:c>
    </x:row>
    <x:row r="381">
      <x:c r="B381" s="13"/>
      <x:c r="G381" s="16"/>
      <x:c r="H381" s="16"/>
      <x:c r="I381" s="16"/>
      <x:c r="J381" s="16"/>
      <x:c r="K381" s="15" t="str">
        <x:f>IF(A381="","",G381-H381)</x:f>
      </x:c>
    </x:row>
    <x:row r="382">
      <x:c r="B382" s="13"/>
      <x:c r="G382" s="16"/>
      <x:c r="H382" s="16"/>
      <x:c r="I382" s="16"/>
      <x:c r="J382" s="16"/>
      <x:c r="K382" s="15" t="str">
        <x:f>IF(A382="","",G382-H382)</x:f>
      </x:c>
    </x:row>
    <x:row r="383">
      <x:c r="B383" s="13"/>
      <x:c r="G383" s="16"/>
      <x:c r="H383" s="16"/>
      <x:c r="I383" s="16"/>
      <x:c r="J383" s="16"/>
      <x:c r="K383" s="15" t="str">
        <x:f>IF(A383="","",G383-H383)</x:f>
      </x:c>
    </x:row>
    <x:row r="384">
      <x:c r="B384" s="13"/>
      <x:c r="G384" s="16"/>
      <x:c r="H384" s="16"/>
      <x:c r="I384" s="16"/>
      <x:c r="J384" s="16"/>
      <x:c r="K384" s="15" t="str">
        <x:f>IF(A384="","",G384-H384)</x:f>
      </x:c>
    </x:row>
    <x:row r="385">
      <x:c r="B385" s="13"/>
      <x:c r="G385" s="16"/>
      <x:c r="H385" s="16"/>
      <x:c r="I385" s="16"/>
      <x:c r="J385" s="16"/>
      <x:c r="K385" s="15" t="str">
        <x:f>IF(A385="","",G385-H385)</x:f>
      </x:c>
    </x:row>
    <x:row r="386">
      <x:c r="B386" s="13"/>
      <x:c r="G386" s="16"/>
      <x:c r="H386" s="16"/>
      <x:c r="I386" s="16"/>
      <x:c r="J386" s="16"/>
      <x:c r="K386" s="15" t="str">
        <x:f>IF(A386="","",G386-H386)</x:f>
      </x:c>
    </x:row>
    <x:row r="387">
      <x:c r="B387" s="13"/>
      <x:c r="G387" s="16"/>
      <x:c r="H387" s="16"/>
      <x:c r="I387" s="16"/>
      <x:c r="J387" s="16"/>
      <x:c r="K387" s="15" t="str">
        <x:f>IF(A387="","",G387-H387)</x:f>
      </x:c>
    </x:row>
    <x:row r="388">
      <x:c r="B388" s="13"/>
      <x:c r="G388" s="16"/>
      <x:c r="H388" s="16"/>
      <x:c r="I388" s="16"/>
      <x:c r="J388" s="16"/>
      <x:c r="K388" s="15" t="str">
        <x:f>IF(A388="","",G388-H388)</x:f>
      </x:c>
    </x:row>
    <x:row r="389">
      <x:c r="B389" s="13"/>
      <x:c r="G389" s="16"/>
      <x:c r="H389" s="16"/>
      <x:c r="I389" s="16"/>
      <x:c r="J389" s="16"/>
      <x:c r="K389" s="15" t="str">
        <x:f>IF(A389="","",G389-H389)</x:f>
      </x:c>
    </x:row>
    <x:row r="390">
      <x:c r="B390" s="13"/>
      <x:c r="G390" s="16"/>
      <x:c r="H390" s="16"/>
      <x:c r="I390" s="16"/>
      <x:c r="J390" s="16"/>
      <x:c r="K390" s="15" t="str">
        <x:f>IF(A390="","",G390-H390)</x:f>
      </x:c>
    </x:row>
    <x:row r="391">
      <x:c r="B391" s="13"/>
      <x:c r="G391" s="16"/>
      <x:c r="H391" s="16"/>
      <x:c r="I391" s="16"/>
      <x:c r="J391" s="16"/>
      <x:c r="K391" s="15" t="str">
        <x:f>IF(A391="","",G391-H391)</x:f>
      </x:c>
    </x:row>
    <x:row r="392">
      <x:c r="B392" s="13"/>
      <x:c r="G392" s="16"/>
      <x:c r="H392" s="16"/>
      <x:c r="I392" s="16"/>
      <x:c r="J392" s="16"/>
      <x:c r="K392" s="15" t="str">
        <x:f>IF(A392="","",G392-H392)</x:f>
      </x:c>
    </x:row>
    <x:row r="393">
      <x:c r="B393" s="13"/>
      <x:c r="G393" s="16"/>
      <x:c r="H393" s="16"/>
      <x:c r="I393" s="16"/>
      <x:c r="J393" s="16"/>
      <x:c r="K393" s="15" t="str">
        <x:f>IF(A393="","",G393-H393)</x:f>
      </x:c>
    </x:row>
    <x:row r="394">
      <x:c r="B394" s="13"/>
      <x:c r="G394" s="16"/>
      <x:c r="H394" s="16"/>
      <x:c r="I394" s="16"/>
      <x:c r="J394" s="16"/>
      <x:c r="K394" s="15" t="str">
        <x:f>IF(A394="","",G394-H394)</x:f>
      </x:c>
    </x:row>
    <x:row r="395">
      <x:c r="B395" s="13"/>
      <x:c r="G395" s="16"/>
      <x:c r="H395" s="16"/>
      <x:c r="I395" s="16"/>
      <x:c r="J395" s="16"/>
      <x:c r="K395" s="15" t="str">
        <x:f>IF(A395="","",G395-H395)</x:f>
      </x:c>
    </x:row>
    <x:row r="396">
      <x:c r="B396" s="13"/>
      <x:c r="G396" s="16"/>
      <x:c r="H396" s="16"/>
      <x:c r="I396" s="16"/>
      <x:c r="J396" s="16"/>
      <x:c r="K396" s="15" t="str">
        <x:f>IF(A396="","",G396-H396)</x:f>
      </x:c>
    </x:row>
    <x:row r="397">
      <x:c r="B397" s="13"/>
      <x:c r="G397" s="16"/>
      <x:c r="H397" s="16"/>
      <x:c r="I397" s="16"/>
      <x:c r="J397" s="16"/>
      <x:c r="K397" s="15" t="str">
        <x:f>IF(A397="","",G397-H397)</x:f>
      </x:c>
    </x:row>
    <x:row r="398">
      <x:c r="B398" s="13"/>
      <x:c r="G398" s="16"/>
      <x:c r="H398" s="16"/>
      <x:c r="I398" s="16"/>
      <x:c r="J398" s="16"/>
      <x:c r="K398" s="15" t="str">
        <x:f>IF(A398="","",G398-H398)</x:f>
      </x:c>
    </x:row>
    <x:row r="399">
      <x:c r="B399" s="13"/>
      <x:c r="G399" s="16"/>
      <x:c r="H399" s="16"/>
      <x:c r="I399" s="16"/>
      <x:c r="J399" s="16"/>
      <x:c r="K399" s="15" t="str">
        <x:f>IF(A399="","",G399-H399)</x:f>
      </x:c>
    </x:row>
    <x:row r="400">
      <x:c r="B400" s="13"/>
      <x:c r="G400" s="16"/>
      <x:c r="H400" s="16"/>
      <x:c r="I400" s="16"/>
      <x:c r="J400" s="16"/>
      <x:c r="K400" s="15" t="str">
        <x:f>IF(A400="","",G400-H400)</x:f>
      </x:c>
    </x:row>
    <x:row r="401">
      <x:c r="B401" s="13"/>
      <x:c r="G401" s="16"/>
      <x:c r="H401" s="16"/>
      <x:c r="I401" s="16"/>
      <x:c r="J401" s="16"/>
      <x:c r="K401" s="15" t="str">
        <x:f>IF(A401="","",G401-H401)</x:f>
      </x:c>
    </x:row>
    <x:row r="402">
      <x:c r="B402" s="13"/>
      <x:c r="G402" s="16"/>
      <x:c r="H402" s="16"/>
      <x:c r="I402" s="16"/>
      <x:c r="J402" s="16"/>
      <x:c r="K402" s="15" t="str">
        <x:f>IF(A402="","",G402-H402)</x:f>
      </x:c>
    </x:row>
    <x:row r="403">
      <x:c r="B403" s="13"/>
      <x:c r="G403" s="16"/>
      <x:c r="H403" s="16"/>
      <x:c r="I403" s="16"/>
      <x:c r="J403" s="16"/>
      <x:c r="K403" s="15" t="str">
        <x:f>IF(A403="","",G403-H403)</x:f>
      </x:c>
    </x:row>
    <x:row r="404">
      <x:c r="B404" s="13"/>
      <x:c r="G404" s="16"/>
      <x:c r="H404" s="16"/>
      <x:c r="I404" s="16"/>
      <x:c r="J404" s="16"/>
      <x:c r="K404" s="15" t="str">
        <x:f>IF(A404="","",G404-H404)</x:f>
      </x:c>
    </x:row>
    <x:row r="405">
      <x:c r="B405" s="13"/>
      <x:c r="G405" s="16"/>
      <x:c r="H405" s="16"/>
      <x:c r="I405" s="16"/>
      <x:c r="J405" s="16"/>
      <x:c r="K405" s="15" t="str">
        <x:f>IF(A405="","",G405-H405)</x:f>
      </x:c>
    </x:row>
    <x:row r="406">
      <x:c r="B406" s="13"/>
      <x:c r="G406" s="16"/>
      <x:c r="H406" s="16"/>
      <x:c r="I406" s="16"/>
      <x:c r="J406" s="16"/>
      <x:c r="K406" s="15" t="str">
        <x:f>IF(A406="","",G406-H406)</x:f>
      </x:c>
    </x:row>
    <x:row r="407">
      <x:c r="B407" s="13"/>
      <x:c r="G407" s="16"/>
      <x:c r="H407" s="16"/>
      <x:c r="I407" s="16"/>
      <x:c r="J407" s="16"/>
      <x:c r="K407" s="15" t="str">
        <x:f>IF(A407="","",G407-H407)</x:f>
      </x:c>
    </x:row>
    <x:row r="408">
      <x:c r="B408" s="13"/>
      <x:c r="G408" s="16"/>
      <x:c r="H408" s="16"/>
      <x:c r="I408" s="16"/>
      <x:c r="J408" s="16"/>
      <x:c r="K408" s="15" t="str">
        <x:f>IF(A408="","",G408-H408)</x:f>
      </x:c>
    </x:row>
    <x:row r="409">
      <x:c r="B409" s="13"/>
      <x:c r="G409" s="16"/>
      <x:c r="H409" s="16"/>
      <x:c r="I409" s="16"/>
      <x:c r="J409" s="16"/>
      <x:c r="K409" s="15" t="str">
        <x:f>IF(A409="","",G409-H409)</x:f>
      </x:c>
    </x:row>
    <x:row r="410">
      <x:c r="B410" s="13"/>
      <x:c r="G410" s="16"/>
      <x:c r="H410" s="16"/>
      <x:c r="I410" s="16"/>
      <x:c r="J410" s="16"/>
      <x:c r="K410" s="15" t="str">
        <x:f>IF(A410="","",G410-H410)</x:f>
      </x:c>
    </x:row>
    <x:row r="411">
      <x:c r="B411" s="13"/>
      <x:c r="G411" s="16"/>
      <x:c r="H411" s="16"/>
      <x:c r="I411" s="16"/>
      <x:c r="J411" s="16"/>
      <x:c r="K411" s="15" t="str">
        <x:f>IF(A411="","",G411-H411)</x:f>
      </x:c>
    </x:row>
    <x:row r="412">
      <x:c r="B412" s="13"/>
      <x:c r="G412" s="16"/>
      <x:c r="H412" s="16"/>
      <x:c r="I412" s="16"/>
      <x:c r="J412" s="16"/>
      <x:c r="K412" s="15" t="str">
        <x:f>IF(A412="","",G412-H412)</x:f>
      </x:c>
    </x:row>
    <x:row r="413">
      <x:c r="B413" s="13"/>
      <x:c r="G413" s="16"/>
      <x:c r="H413" s="16"/>
      <x:c r="I413" s="16"/>
      <x:c r="J413" s="16"/>
      <x:c r="K413" s="15" t="str">
        <x:f>IF(A413="","",G413-H413)</x:f>
      </x:c>
    </x:row>
    <x:row r="414">
      <x:c r="B414" s="13"/>
      <x:c r="G414" s="16"/>
      <x:c r="H414" s="16"/>
      <x:c r="I414" s="16"/>
      <x:c r="J414" s="16"/>
      <x:c r="K414" s="15" t="str">
        <x:f>IF(A414="","",G414-H414)</x:f>
      </x:c>
    </x:row>
    <x:row r="415">
      <x:c r="B415" s="13"/>
      <x:c r="G415" s="16"/>
      <x:c r="H415" s="16"/>
      <x:c r="I415" s="16"/>
      <x:c r="J415" s="16"/>
      <x:c r="K415" s="15" t="str">
        <x:f>IF(A415="","",G415-H415)</x:f>
      </x:c>
    </x:row>
    <x:row r="416">
      <x:c r="B416" s="13"/>
      <x:c r="G416" s="16"/>
      <x:c r="H416" s="16"/>
      <x:c r="I416" s="16"/>
      <x:c r="J416" s="16"/>
      <x:c r="K416" s="15" t="str">
        <x:f>IF(A416="","",G416-H416)</x:f>
      </x:c>
    </x:row>
    <x:row r="417">
      <x:c r="B417" s="13"/>
      <x:c r="G417" s="16"/>
      <x:c r="H417" s="16"/>
      <x:c r="I417" s="16"/>
      <x:c r="J417" s="16"/>
      <x:c r="K417" s="15" t="str">
        <x:f>IF(A417="","",G417-H417)</x:f>
      </x:c>
    </x:row>
    <x:row r="418">
      <x:c r="B418" s="13"/>
      <x:c r="G418" s="16"/>
      <x:c r="H418" s="16"/>
      <x:c r="I418" s="16"/>
      <x:c r="J418" s="16"/>
      <x:c r="K418" s="15" t="str">
        <x:f>IF(A418="","",G418-H418)</x:f>
      </x:c>
    </x:row>
    <x:row r="419">
      <x:c r="B419" s="13"/>
      <x:c r="G419" s="16"/>
      <x:c r="H419" s="16"/>
      <x:c r="I419" s="16"/>
      <x:c r="J419" s="16"/>
      <x:c r="K419" s="15" t="str">
        <x:f>IF(A419="","",G419-H419)</x:f>
      </x:c>
    </x:row>
    <x:row r="420">
      <x:c r="B420" s="13"/>
      <x:c r="G420" s="16"/>
      <x:c r="H420" s="16"/>
      <x:c r="I420" s="16"/>
      <x:c r="J420" s="16"/>
      <x:c r="K420" s="15" t="str">
        <x:f>IF(A420="","",G420-H420)</x:f>
      </x:c>
    </x:row>
    <x:row r="421">
      <x:c r="B421" s="13"/>
      <x:c r="G421" s="16"/>
      <x:c r="H421" s="16"/>
      <x:c r="I421" s="16"/>
      <x:c r="J421" s="16"/>
      <x:c r="K421" s="15" t="str">
        <x:f>IF(A421="","",G421-H421)</x:f>
      </x:c>
    </x:row>
    <x:row r="422">
      <x:c r="B422" s="13"/>
      <x:c r="G422" s="16"/>
      <x:c r="H422" s="16"/>
      <x:c r="I422" s="16"/>
      <x:c r="J422" s="16"/>
      <x:c r="K422" s="15" t="str">
        <x:f>IF(A422="","",G422-H422)</x:f>
      </x:c>
    </x:row>
    <x:row r="423">
      <x:c r="B423" s="13"/>
      <x:c r="G423" s="16"/>
      <x:c r="H423" s="16"/>
      <x:c r="I423" s="16"/>
      <x:c r="J423" s="16"/>
      <x:c r="K423" s="15" t="str">
        <x:f>IF(A423="","",G423-H423)</x:f>
      </x:c>
    </x:row>
    <x:row r="424">
      <x:c r="B424" s="13"/>
      <x:c r="G424" s="16"/>
      <x:c r="H424" s="16"/>
      <x:c r="I424" s="16"/>
      <x:c r="J424" s="16"/>
      <x:c r="K424" s="15" t="str">
        <x:f>IF(A424="","",G424-H424)</x:f>
      </x:c>
    </x:row>
    <x:row r="425">
      <x:c r="B425" s="13"/>
      <x:c r="G425" s="16"/>
      <x:c r="H425" s="16"/>
      <x:c r="I425" s="16"/>
      <x:c r="J425" s="16"/>
      <x:c r="K425" s="15" t="str">
        <x:f>IF(A425="","",G425-H425)</x:f>
      </x:c>
    </x:row>
    <x:row r="426">
      <x:c r="B426" s="13"/>
      <x:c r="G426" s="16"/>
      <x:c r="H426" s="16"/>
      <x:c r="I426" s="16"/>
      <x:c r="J426" s="16"/>
      <x:c r="K426" s="15" t="str">
        <x:f>IF(A426="","",G426-H426)</x:f>
      </x:c>
    </x:row>
    <x:row r="427">
      <x:c r="B427" s="13"/>
      <x:c r="G427" s="16"/>
      <x:c r="H427" s="16"/>
      <x:c r="I427" s="16"/>
      <x:c r="J427" s="16"/>
      <x:c r="K427" s="15" t="str">
        <x:f>IF(A427="","",G427-H427)</x:f>
      </x:c>
    </x:row>
    <x:row r="428">
      <x:c r="B428" s="13"/>
      <x:c r="G428" s="16"/>
      <x:c r="H428" s="16"/>
      <x:c r="I428" s="16"/>
      <x:c r="J428" s="16"/>
      <x:c r="K428" s="15" t="str">
        <x:f>IF(A428="","",G428-H428)</x:f>
      </x:c>
    </x:row>
    <x:row r="429">
      <x:c r="B429" s="13"/>
      <x:c r="G429" s="16"/>
      <x:c r="H429" s="16"/>
      <x:c r="I429" s="16"/>
      <x:c r="J429" s="16"/>
      <x:c r="K429" s="15" t="str">
        <x:f>IF(A429="","",G429-H429)</x:f>
      </x:c>
    </x:row>
    <x:row r="430">
      <x:c r="B430" s="13"/>
      <x:c r="G430" s="16"/>
      <x:c r="H430" s="16"/>
      <x:c r="I430" s="16"/>
      <x:c r="J430" s="16"/>
      <x:c r="K430" s="15" t="str">
        <x:f>IF(A430="","",G430-H430)</x:f>
      </x:c>
    </x:row>
    <x:row r="431">
      <x:c r="B431" s="13"/>
      <x:c r="G431" s="16"/>
      <x:c r="H431" s="16"/>
      <x:c r="I431" s="16"/>
      <x:c r="J431" s="16"/>
      <x:c r="K431" s="15" t="str">
        <x:f>IF(A431="","",G431-H431)</x:f>
      </x:c>
    </x:row>
    <x:row r="432">
      <x:c r="B432" s="13"/>
      <x:c r="G432" s="16"/>
      <x:c r="H432" s="16"/>
      <x:c r="I432" s="16"/>
      <x:c r="J432" s="16"/>
      <x:c r="K432" s="15" t="str">
        <x:f>IF(A432="","",G432-H432)</x:f>
      </x:c>
    </x:row>
    <x:row r="433">
      <x:c r="B433" s="13"/>
      <x:c r="G433" s="16"/>
      <x:c r="H433" s="16"/>
      <x:c r="I433" s="16"/>
      <x:c r="J433" s="16"/>
      <x:c r="K433" s="15" t="str">
        <x:f>IF(A433="","",G433-H433)</x:f>
      </x:c>
    </x:row>
    <x:row r="434">
      <x:c r="B434" s="13"/>
      <x:c r="G434" s="16"/>
      <x:c r="H434" s="16"/>
      <x:c r="I434" s="16"/>
      <x:c r="J434" s="16"/>
      <x:c r="K434" s="15" t="str">
        <x:f>IF(A434="","",G434-H434)</x:f>
      </x:c>
    </x:row>
    <x:row r="435">
      <x:c r="B435" s="13"/>
      <x:c r="G435" s="16"/>
      <x:c r="H435" s="16"/>
      <x:c r="I435" s="16"/>
      <x:c r="J435" s="16"/>
      <x:c r="K435" s="15" t="str">
        <x:f>IF(A435="","",G435-H435)</x:f>
      </x:c>
    </x:row>
    <x:row r="436">
      <x:c r="B436" s="13"/>
      <x:c r="G436" s="16"/>
      <x:c r="H436" s="16"/>
      <x:c r="I436" s="16"/>
      <x:c r="J436" s="16"/>
      <x:c r="K436" s="15" t="str">
        <x:f>IF(A436="","",G436-H436)</x:f>
      </x:c>
    </x:row>
    <x:row r="437">
      <x:c r="B437" s="13"/>
      <x:c r="G437" s="16"/>
      <x:c r="H437" s="16"/>
      <x:c r="I437" s="16"/>
      <x:c r="J437" s="16"/>
      <x:c r="K437" s="15" t="str">
        <x:f>IF(A437="","",G437-H437)</x:f>
      </x:c>
    </x:row>
    <x:row r="438">
      <x:c r="B438" s="13"/>
      <x:c r="G438" s="16"/>
      <x:c r="H438" s="16"/>
      <x:c r="I438" s="16"/>
      <x:c r="J438" s="16"/>
      <x:c r="K438" s="15" t="str">
        <x:f>IF(A438="","",G438-H438)</x:f>
      </x:c>
    </x:row>
    <x:row r="439">
      <x:c r="B439" s="13"/>
      <x:c r="G439" s="16"/>
      <x:c r="H439" s="16"/>
      <x:c r="I439" s="16"/>
      <x:c r="J439" s="16"/>
      <x:c r="K439" s="15" t="str">
        <x:f>IF(A439="","",G439-H439)</x:f>
      </x:c>
    </x:row>
    <x:row r="440">
      <x:c r="B440" s="13"/>
      <x:c r="G440" s="16"/>
      <x:c r="H440" s="16"/>
      <x:c r="I440" s="16"/>
      <x:c r="J440" s="16"/>
      <x:c r="K440" s="15" t="str">
        <x:f>IF(A440="","",G440-H440)</x:f>
      </x:c>
    </x:row>
    <x:row r="441">
      <x:c r="B441" s="13"/>
      <x:c r="G441" s="16"/>
      <x:c r="H441" s="16"/>
      <x:c r="I441" s="16"/>
      <x:c r="J441" s="16"/>
      <x:c r="K441" s="15" t="str">
        <x:f>IF(A441="","",G441-H441)</x:f>
      </x:c>
    </x:row>
    <x:row r="442">
      <x:c r="B442" s="13"/>
      <x:c r="G442" s="16"/>
      <x:c r="H442" s="16"/>
      <x:c r="I442" s="16"/>
      <x:c r="J442" s="16"/>
      <x:c r="K442" s="15" t="str">
        <x:f>IF(A442="","",G442-H442)</x:f>
      </x:c>
    </x:row>
    <x:row r="443">
      <x:c r="B443" s="13"/>
      <x:c r="G443" s="16"/>
      <x:c r="H443" s="16"/>
      <x:c r="I443" s="16"/>
      <x:c r="J443" s="16"/>
      <x:c r="K443" s="15" t="str">
        <x:f>IF(A443="","",G443-H443)</x:f>
      </x:c>
    </x:row>
    <x:row r="444">
      <x:c r="B444" s="13"/>
      <x:c r="G444" s="16"/>
      <x:c r="H444" s="16"/>
      <x:c r="I444" s="16"/>
      <x:c r="J444" s="16"/>
      <x:c r="K444" s="15" t="str">
        <x:f>IF(A444="","",G444-H444)</x:f>
      </x:c>
    </x:row>
    <x:row r="445">
      <x:c r="B445" s="13"/>
      <x:c r="G445" s="16"/>
      <x:c r="H445" s="16"/>
      <x:c r="I445" s="16"/>
      <x:c r="J445" s="16"/>
      <x:c r="K445" s="15" t="str">
        <x:f>IF(A445="","",G445-H445)</x:f>
      </x:c>
    </x:row>
    <x:row r="446">
      <x:c r="B446" s="13"/>
      <x:c r="G446" s="16"/>
      <x:c r="H446" s="16"/>
      <x:c r="I446" s="16"/>
      <x:c r="J446" s="16"/>
      <x:c r="K446" s="15" t="str">
        <x:f>IF(A446="","",G446-H446)</x:f>
      </x:c>
    </x:row>
    <x:row r="447">
      <x:c r="B447" s="13"/>
      <x:c r="G447" s="16"/>
      <x:c r="H447" s="16"/>
      <x:c r="I447" s="16"/>
      <x:c r="J447" s="16"/>
      <x:c r="K447" s="15" t="str">
        <x:f>IF(A447="","",G447-H447)</x:f>
      </x:c>
    </x:row>
    <x:row r="448">
      <x:c r="B448" s="13"/>
      <x:c r="G448" s="16"/>
      <x:c r="H448" s="16"/>
      <x:c r="I448" s="16"/>
      <x:c r="J448" s="16"/>
      <x:c r="K448" s="15" t="str">
        <x:f>IF(A448="","",G448-H448)</x:f>
      </x:c>
    </x:row>
    <x:row r="449">
      <x:c r="B449" s="13"/>
      <x:c r="G449" s="16"/>
      <x:c r="H449" s="16"/>
      <x:c r="I449" s="16"/>
      <x:c r="J449" s="16"/>
      <x:c r="K449" s="15" t="str">
        <x:f>IF(A449="","",G449-H449)</x:f>
      </x:c>
    </x:row>
    <x:row r="450">
      <x:c r="B450" s="13"/>
      <x:c r="G450" s="16"/>
      <x:c r="H450" s="16"/>
      <x:c r="I450" s="16"/>
      <x:c r="J450" s="16"/>
      <x:c r="K450" s="15" t="str">
        <x:f>IF(A450="","",G450-H450)</x:f>
      </x:c>
    </x:row>
    <x:row r="451">
      <x:c r="B451" s="13"/>
      <x:c r="G451" s="16"/>
      <x:c r="H451" s="16"/>
      <x:c r="I451" s="16"/>
      <x:c r="J451" s="16"/>
      <x:c r="K451" s="15" t="str">
        <x:f>IF(A451="","",G451-H451)</x:f>
      </x:c>
    </x:row>
    <x:row r="452">
      <x:c r="B452" s="13"/>
      <x:c r="G452" s="16"/>
      <x:c r="H452" s="16"/>
      <x:c r="I452" s="16"/>
      <x:c r="J452" s="16"/>
      <x:c r="K452" s="15" t="str">
        <x:f>IF(A452="","",G452-H452)</x:f>
      </x:c>
    </x:row>
    <x:row r="453">
      <x:c r="B453" s="13"/>
      <x:c r="G453" s="16"/>
      <x:c r="H453" s="16"/>
      <x:c r="I453" s="16"/>
      <x:c r="J453" s="16"/>
      <x:c r="K453" s="15" t="str">
        <x:f>IF(A453="","",G453-H453)</x:f>
      </x:c>
    </x:row>
    <x:row r="454">
      <x:c r="B454" s="13"/>
      <x:c r="G454" s="16"/>
      <x:c r="H454" s="16"/>
      <x:c r="I454" s="16"/>
      <x:c r="J454" s="16"/>
      <x:c r="K454" s="15" t="str">
        <x:f>IF(A454="","",G454-H454)</x:f>
      </x:c>
    </x:row>
    <x:row r="455">
      <x:c r="B455" s="13"/>
      <x:c r="G455" s="16"/>
      <x:c r="H455" s="16"/>
      <x:c r="I455" s="16"/>
      <x:c r="J455" s="16"/>
      <x:c r="K455" s="15" t="str">
        <x:f>IF(A455="","",G455-H455)</x:f>
      </x:c>
    </x:row>
    <x:row r="456">
      <x:c r="B456" s="13"/>
      <x:c r="G456" s="16"/>
      <x:c r="H456" s="16"/>
      <x:c r="I456" s="16"/>
      <x:c r="J456" s="16"/>
      <x:c r="K456" s="15" t="str">
        <x:f>IF(A456="","",G456-H456)</x:f>
      </x:c>
    </x:row>
    <x:row r="457">
      <x:c r="B457" s="13"/>
      <x:c r="G457" s="16"/>
      <x:c r="H457" s="16"/>
      <x:c r="I457" s="16"/>
      <x:c r="J457" s="16"/>
      <x:c r="K457" s="15" t="str">
        <x:f>IF(A457="","",G457-H457)</x:f>
      </x:c>
    </x:row>
    <x:row r="458">
      <x:c r="B458" s="13"/>
      <x:c r="G458" s="16"/>
      <x:c r="H458" s="16"/>
      <x:c r="I458" s="16"/>
      <x:c r="J458" s="16"/>
      <x:c r="K458" s="15" t="str">
        <x:f>IF(A458="","",G458-H458)</x:f>
      </x:c>
    </x:row>
    <x:row r="459">
      <x:c r="B459" s="13"/>
      <x:c r="G459" s="16"/>
      <x:c r="H459" s="16"/>
      <x:c r="I459" s="16"/>
      <x:c r="J459" s="16"/>
      <x:c r="K459" s="15" t="str">
        <x:f>IF(A459="","",G459-H459)</x:f>
      </x:c>
    </x:row>
    <x:row r="460">
      <x:c r="B460" s="13"/>
      <x:c r="G460" s="16"/>
      <x:c r="H460" s="16"/>
      <x:c r="I460" s="16"/>
      <x:c r="J460" s="16"/>
      <x:c r="K460" s="15" t="str">
        <x:f>IF(A460="","",G460-H460)</x:f>
      </x:c>
    </x:row>
    <x:row r="461">
      <x:c r="B461" s="13"/>
      <x:c r="G461" s="16"/>
      <x:c r="H461" s="16"/>
      <x:c r="I461" s="16"/>
      <x:c r="J461" s="16"/>
      <x:c r="K461" s="15" t="str">
        <x:f>IF(A461="","",G461-H461)</x:f>
      </x:c>
    </x:row>
    <x:row r="462">
      <x:c r="B462" s="13"/>
      <x:c r="G462" s="16"/>
      <x:c r="H462" s="16"/>
      <x:c r="I462" s="16"/>
      <x:c r="J462" s="16"/>
      <x:c r="K462" s="15" t="str">
        <x:f>IF(A462="","",G462-H462)</x:f>
      </x:c>
    </x:row>
    <x:row r="463">
      <x:c r="B463" s="13"/>
      <x:c r="G463" s="16"/>
      <x:c r="H463" s="16"/>
      <x:c r="I463" s="16"/>
      <x:c r="J463" s="16"/>
      <x:c r="K463" s="15" t="str">
        <x:f>IF(A463="","",G463-H463)</x:f>
      </x:c>
    </x:row>
    <x:row r="464">
      <x:c r="B464" s="13"/>
      <x:c r="G464" s="16"/>
      <x:c r="H464" s="16"/>
      <x:c r="I464" s="16"/>
      <x:c r="J464" s="16"/>
      <x:c r="K464" s="15" t="str">
        <x:f>IF(A464="","",G464-H464)</x:f>
      </x:c>
    </x:row>
    <x:row r="465">
      <x:c r="B465" s="13"/>
      <x:c r="G465" s="16"/>
      <x:c r="H465" s="16"/>
      <x:c r="I465" s="16"/>
      <x:c r="J465" s="16"/>
      <x:c r="K465" s="15" t="str">
        <x:f>IF(A465="","",G465-H465)</x:f>
      </x:c>
    </x:row>
    <x:row r="466">
      <x:c r="B466" s="13"/>
      <x:c r="G466" s="16"/>
      <x:c r="H466" s="16"/>
      <x:c r="I466" s="16"/>
      <x:c r="J466" s="16"/>
      <x:c r="K466" s="15" t="str">
        <x:f>IF(A466="","",G466-H466)</x:f>
      </x:c>
    </x:row>
    <x:row r="467">
      <x:c r="B467" s="13"/>
      <x:c r="G467" s="16"/>
      <x:c r="H467" s="16"/>
      <x:c r="I467" s="16"/>
      <x:c r="J467" s="16"/>
      <x:c r="K467" s="15" t="str">
        <x:f>IF(A467="","",G467-H467)</x:f>
      </x:c>
    </x:row>
    <x:row r="468">
      <x:c r="B468" s="13"/>
      <x:c r="G468" s="16"/>
      <x:c r="H468" s="16"/>
      <x:c r="I468" s="16"/>
      <x:c r="J468" s="16"/>
      <x:c r="K468" s="15" t="str">
        <x:f>IF(A468="","",G468-H468)</x:f>
      </x:c>
    </x:row>
    <x:row r="469">
      <x:c r="B469" s="13"/>
      <x:c r="G469" s="16"/>
      <x:c r="H469" s="16"/>
      <x:c r="I469" s="16"/>
      <x:c r="J469" s="16"/>
      <x:c r="K469" s="15" t="str">
        <x:f>IF(A469="","",G469-H469)</x:f>
      </x:c>
    </x:row>
    <x:row r="470">
      <x:c r="B470" s="13"/>
      <x:c r="G470" s="16"/>
      <x:c r="H470" s="16"/>
      <x:c r="I470" s="16"/>
      <x:c r="J470" s="16"/>
      <x:c r="K470" s="15" t="str">
        <x:f>IF(A470="","",G470-H470)</x:f>
      </x:c>
    </x:row>
    <x:row r="471">
      <x:c r="B471" s="13"/>
      <x:c r="G471" s="16"/>
      <x:c r="H471" s="16"/>
      <x:c r="I471" s="16"/>
      <x:c r="J471" s="16"/>
      <x:c r="K471" s="15" t="str">
        <x:f>IF(A471="","",G471-H471)</x:f>
      </x:c>
    </x:row>
    <x:row r="472">
      <x:c r="B472" s="13"/>
      <x:c r="G472" s="16"/>
      <x:c r="H472" s="16"/>
      <x:c r="I472" s="16"/>
      <x:c r="J472" s="16"/>
      <x:c r="K472" s="15" t="str">
        <x:f>IF(A472="","",G472-H472)</x:f>
      </x:c>
    </x:row>
    <x:row r="473">
      <x:c r="B473" s="13"/>
      <x:c r="G473" s="16"/>
      <x:c r="H473" s="16"/>
      <x:c r="I473" s="16"/>
      <x:c r="J473" s="16"/>
      <x:c r="K473" s="15" t="str">
        <x:f>IF(A473="","",G473-H473)</x:f>
      </x:c>
    </x:row>
    <x:row r="474">
      <x:c r="B474" s="13"/>
      <x:c r="G474" s="16"/>
      <x:c r="H474" s="16"/>
      <x:c r="I474" s="16"/>
      <x:c r="J474" s="16"/>
      <x:c r="K474" s="15" t="str">
        <x:f>IF(A474="","",G474-H474)</x:f>
      </x:c>
    </x:row>
    <x:row r="475">
      <x:c r="B475" s="13"/>
      <x:c r="G475" s="16"/>
      <x:c r="H475" s="16"/>
      <x:c r="I475" s="16"/>
      <x:c r="J475" s="16"/>
      <x:c r="K475" s="15" t="str">
        <x:f>IF(A475="","",G475-H475)</x:f>
      </x:c>
    </x:row>
    <x:row r="476">
      <x:c r="B476" s="13"/>
      <x:c r="G476" s="16"/>
      <x:c r="H476" s="16"/>
      <x:c r="I476" s="16"/>
      <x:c r="J476" s="16"/>
      <x:c r="K476" s="15" t="str">
        <x:f>IF(A476="","",G476-H476)</x:f>
      </x:c>
    </x:row>
    <x:row r="477">
      <x:c r="B477" s="13"/>
      <x:c r="G477" s="16"/>
      <x:c r="H477" s="16"/>
      <x:c r="I477" s="16"/>
      <x:c r="J477" s="16"/>
      <x:c r="K477" s="15" t="str">
        <x:f>IF(A477="","",G477-H477)</x:f>
      </x:c>
    </x:row>
    <x:row r="478">
      <x:c r="B478" s="13"/>
      <x:c r="G478" s="16"/>
      <x:c r="H478" s="16"/>
      <x:c r="I478" s="16"/>
      <x:c r="J478" s="16"/>
      <x:c r="K478" s="15" t="str">
        <x:f>IF(A478="","",G478-H478)</x:f>
      </x:c>
    </x:row>
    <x:row r="479">
      <x:c r="B479" s="13"/>
      <x:c r="G479" s="16"/>
      <x:c r="H479" s="16"/>
      <x:c r="I479" s="16"/>
      <x:c r="J479" s="16"/>
      <x:c r="K479" s="15" t="str">
        <x:f>IF(A479="","",G479-H479)</x:f>
      </x:c>
    </x:row>
    <x:row r="480">
      <x:c r="B480" s="13"/>
      <x:c r="G480" s="16"/>
      <x:c r="H480" s="16"/>
      <x:c r="I480" s="16"/>
      <x:c r="J480" s="16"/>
      <x:c r="K480" s="15" t="str">
        <x:f>IF(A480="","",G480-H480)</x:f>
      </x:c>
    </x:row>
    <x:row r="481">
      <x:c r="B481" s="13"/>
      <x:c r="G481" s="16"/>
      <x:c r="H481" s="16"/>
      <x:c r="I481" s="16"/>
      <x:c r="J481" s="16"/>
      <x:c r="K481" s="15" t="str">
        <x:f>IF(A481="","",G481-H481)</x:f>
      </x:c>
    </x:row>
    <x:row r="482">
      <x:c r="B482" s="13"/>
      <x:c r="G482" s="16"/>
      <x:c r="H482" s="16"/>
      <x:c r="I482" s="16"/>
      <x:c r="J482" s="16"/>
      <x:c r="K482" s="15" t="str">
        <x:f>IF(A482="","",G482-H482)</x:f>
      </x:c>
    </x:row>
    <x:row r="483">
      <x:c r="B483" s="13"/>
      <x:c r="G483" s="16"/>
      <x:c r="H483" s="16"/>
      <x:c r="I483" s="16"/>
      <x:c r="J483" s="16"/>
      <x:c r="K483" s="15" t="str">
        <x:f>IF(A483="","",G483-H483)</x:f>
      </x:c>
    </x:row>
    <x:row r="484">
      <x:c r="B484" s="13"/>
      <x:c r="G484" s="16"/>
      <x:c r="H484" s="16"/>
      <x:c r="I484" s="16"/>
      <x:c r="J484" s="16"/>
      <x:c r="K484" s="15" t="str">
        <x:f>IF(A484="","",G484-H484)</x:f>
      </x:c>
    </x:row>
    <x:row r="485">
      <x:c r="B485" s="13"/>
      <x:c r="G485" s="16"/>
      <x:c r="H485" s="16"/>
      <x:c r="I485" s="16"/>
      <x:c r="J485" s="16"/>
      <x:c r="K485" s="15" t="str">
        <x:f>IF(A485="","",G485-H485)</x:f>
      </x:c>
    </x:row>
    <x:row r="486">
      <x:c r="B486" s="13"/>
      <x:c r="G486" s="16"/>
      <x:c r="H486" s="16"/>
      <x:c r="I486" s="16"/>
      <x:c r="J486" s="16"/>
      <x:c r="K486" s="15" t="str">
        <x:f>IF(A486="","",G486-H486)</x:f>
      </x:c>
    </x:row>
    <x:row r="487">
      <x:c r="B487" s="13"/>
      <x:c r="G487" s="16"/>
      <x:c r="H487" s="16"/>
      <x:c r="I487" s="16"/>
      <x:c r="J487" s="16"/>
      <x:c r="K487" s="15" t="str">
        <x:f>IF(A487="","",G487-H487)</x:f>
      </x:c>
    </x:row>
    <x:row r="488">
      <x:c r="B488" s="13"/>
      <x:c r="G488" s="16"/>
      <x:c r="H488" s="16"/>
      <x:c r="I488" s="16"/>
      <x:c r="J488" s="16"/>
      <x:c r="K488" s="15" t="str">
        <x:f>IF(A488="","",G488-H488)</x:f>
      </x:c>
    </x:row>
    <x:row r="489">
      <x:c r="B489" s="13"/>
      <x:c r="G489" s="16"/>
      <x:c r="H489" s="16"/>
      <x:c r="I489" s="16"/>
      <x:c r="J489" s="16"/>
      <x:c r="K489" s="15" t="str">
        <x:f>IF(A489="","",G489-H489)</x:f>
      </x:c>
    </x:row>
    <x:row r="490">
      <x:c r="B490" s="13"/>
      <x:c r="G490" s="16"/>
      <x:c r="H490" s="16"/>
      <x:c r="I490" s="16"/>
      <x:c r="J490" s="16"/>
      <x:c r="K490" s="15" t="str">
        <x:f>IF(A490="","",G490-H490)</x:f>
      </x:c>
    </x:row>
    <x:row r="491">
      <x:c r="B491" s="13"/>
      <x:c r="G491" s="16"/>
      <x:c r="H491" s="16"/>
      <x:c r="I491" s="16"/>
      <x:c r="J491" s="16"/>
      <x:c r="K491" s="15" t="str">
        <x:f>IF(A491="","",G491-H491)</x:f>
      </x:c>
    </x:row>
    <x:row r="492">
      <x:c r="B492" s="13"/>
      <x:c r="G492" s="16"/>
      <x:c r="H492" s="16"/>
      <x:c r="I492" s="16"/>
      <x:c r="J492" s="16"/>
      <x:c r="K492" s="15" t="str">
        <x:f>IF(A492="","",G492-H492)</x:f>
      </x:c>
    </x:row>
    <x:row r="493">
      <x:c r="B493" s="13"/>
      <x:c r="G493" s="16"/>
      <x:c r="H493" s="16"/>
      <x:c r="I493" s="16"/>
      <x:c r="J493" s="16"/>
      <x:c r="K493" s="15" t="str">
        <x:f>IF(A493="","",G493-H493)</x:f>
      </x:c>
    </x:row>
    <x:row r="494">
      <x:c r="B494" s="13"/>
      <x:c r="G494" s="16"/>
      <x:c r="H494" s="16"/>
      <x:c r="I494" s="16"/>
      <x:c r="J494" s="16"/>
      <x:c r="K494" s="15" t="str">
        <x:f>IF(A494="","",G494-H494)</x:f>
      </x:c>
    </x:row>
    <x:row r="495">
      <x:c r="B495" s="13"/>
      <x:c r="G495" s="16"/>
      <x:c r="H495" s="16"/>
      <x:c r="I495" s="16"/>
      <x:c r="J495" s="16"/>
      <x:c r="K495" s="15" t="str">
        <x:f>IF(A495="","",G495-H495)</x:f>
      </x:c>
    </x:row>
    <x:row r="496">
      <x:c r="B496" s="13"/>
      <x:c r="G496" s="16"/>
      <x:c r="H496" s="16"/>
      <x:c r="I496" s="16"/>
      <x:c r="J496" s="16"/>
      <x:c r="K496" s="15" t="str">
        <x:f>IF(A496="","",G496-H496)</x:f>
      </x:c>
    </x:row>
    <x:row r="497">
      <x:c r="B497" s="13"/>
      <x:c r="G497" s="16"/>
      <x:c r="H497" s="16"/>
      <x:c r="I497" s="16"/>
      <x:c r="J497" s="16"/>
      <x:c r="K497" s="15" t="str">
        <x:f>IF(A497="","",G497-H497)</x:f>
      </x:c>
    </x:row>
    <x:row r="498">
      <x:c r="B498" s="13"/>
      <x:c r="G498" s="16"/>
      <x:c r="H498" s="16"/>
      <x:c r="I498" s="16"/>
      <x:c r="J498" s="16"/>
      <x:c r="K498" s="15" t="str">
        <x:f>IF(A498="","",G498-H498)</x:f>
      </x:c>
    </x:row>
    <x:row r="499">
      <x:c r="B499" s="13"/>
      <x:c r="G499" s="16"/>
      <x:c r="H499" s="16"/>
      <x:c r="I499" s="16"/>
      <x:c r="J499" s="16"/>
      <x:c r="K499" s="15" t="str">
        <x:f>IF(A499="","",G499-H499)</x:f>
      </x:c>
    </x:row>
    <x:row r="500">
      <x:c r="B500" s="13"/>
      <x:c r="G500" s="16"/>
      <x:c r="H500" s="16"/>
      <x:c r="I500" s="16"/>
      <x:c r="J500" s="16"/>
      <x:c r="K500" s="15" t="str">
        <x:f>IF(A500="","",G500-H500)</x:f>
      </x:c>
    </x:row>
    <x:row r="501">
      <x:c r="B501" s="13"/>
      <x:c r="G501" s="16"/>
      <x:c r="H501" s="16"/>
      <x:c r="I501" s="16"/>
      <x:c r="J501" s="16"/>
      <x:c r="K501" s="15" t="str">
        <x:f>IF(A501="","",G501-H501)</x:f>
      </x:c>
    </x:row>
    <x:row r="502">
      <x:c r="B502" s="13"/>
      <x:c r="G502" s="16"/>
      <x:c r="H502" s="16"/>
      <x:c r="I502" s="16"/>
      <x:c r="J502" s="16"/>
      <x:c r="K502" s="15" t="str">
        <x:f>IF(A502="","",G502-H502)</x:f>
      </x:c>
    </x:row>
    <x:row r="503">
      <x:c r="B503" s="13"/>
      <x:c r="G503" s="16"/>
      <x:c r="H503" s="16"/>
      <x:c r="I503" s="16"/>
      <x:c r="J503" s="16"/>
      <x:c r="K503" s="15" t="str">
        <x:f>IF(A503="","",G503-H503)</x:f>
      </x:c>
    </x:row>
    <x:row r="504">
      <x:c r="B504" s="13"/>
      <x:c r="G504" s="16"/>
      <x:c r="H504" s="16"/>
      <x:c r="I504" s="16"/>
      <x:c r="J504" s="16"/>
      <x:c r="K504" s="15" t="str">
        <x:f>IF(A504="","",G504-H504)</x:f>
      </x:c>
    </x:row>
    <x:row r="505">
      <x:c r="B505" s="13"/>
      <x:c r="G505" s="16"/>
      <x:c r="H505" s="16"/>
      <x:c r="I505" s="16"/>
      <x:c r="J505" s="16"/>
      <x:c r="K505" s="15" t="str">
        <x:f>IF(A505="","",G505-H505)</x:f>
      </x:c>
    </x:row>
  </x:sheetData>
  <x:pageMargins left="0.7" right="0.7" top="0.75" bottom="0.75" header="0.3" footer="0.3"/>
  <x:tableParts count="1">
    <x:tablePart xmlns:r="http://schemas.openxmlformats.org/officeDocument/2006/relationships" r:id="Re39e8c5791004d46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3" t="str">
        <x:v>银行到账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来源：虚构到账记录。每笔订单最多一条到账；未到账不填零，不创建记录。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0" customHeight="1">
      <x:c r="A5" s="12" t="str">
        <x:v>订单编号</x:v>
      </x:c>
      <x:c r="B5" s="12" t="str">
        <x:v>到账日期</x:v>
      </x:c>
      <x:c r="C5" s="12" t="str">
        <x:v>到账金额</x:v>
      </x:c>
      <x:c r="D5" s="12" t="str">
        <x:v>支付渠道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5" customHeight="1">
      <x:c r="A6" s="9" t="str">
        <x:v>CS00002</x:v>
      </x:c>
      <x:c r="B6" s="7" t="d">
        <x:v>2026-09-01T00:00:00.000Z</x:v>
      </x:c>
      <x:c r="C6" s="14" t="n">
        <x:v>296.21</x:v>
      </x:c>
      <x:c r="D6" s="9" t="str">
        <x:v>微信支付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5" customHeight="1">
      <x:c r="A7" s="9" t="str">
        <x:v>CS00003</x:v>
      </x:c>
      <x:c r="B7" s="7" t="d">
        <x:v>2026-09-01T00:00:00.000Z</x:v>
      </x:c>
      <x:c r="C7" s="14" t="n">
        <x:v>67.59</x:v>
      </x:c>
      <x:c r="D7" s="9" t="str">
        <x:v>支付宝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5" customHeight="1">
      <x:c r="A8" s="9" t="str">
        <x:v>CS00004</x:v>
      </x:c>
      <x:c r="B8" s="7" t="d">
        <x:v>2026-09-01T00:00:00.000Z</x:v>
      </x:c>
      <x:c r="C8" s="14" t="n">
        <x:v>166.99</x:v>
      </x:c>
      <x:c r="D8" s="9" t="str">
        <x:v>微信支付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5" customHeight="1">
      <x:c r="A9" s="9" t="str">
        <x:v>CS00005</x:v>
      </x:c>
      <x:c r="B9" s="7" t="d">
        <x:v>2026-09-01T00:00:00.000Z</x:v>
      </x:c>
      <x:c r="C9" s="14" t="n">
        <x:v>266.39</x:v>
      </x:c>
      <x:c r="D9" s="9" t="str">
        <x:v>支付宝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5" customHeight="1">
      <x:c r="A10" s="9" t="str">
        <x:v>CS00006</x:v>
      </x:c>
      <x:c r="B10" s="7" t="d">
        <x:v>2026-09-02T00:00:00.000Z</x:v>
      </x:c>
      <x:c r="C10" s="14" t="n">
        <x:v>296.21</x:v>
      </x:c>
      <x:c r="D10" s="9" t="str">
        <x:v>微信支付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5" customHeight="1">
      <x:c r="A11" s="9" t="str">
        <x:v>CS00007</x:v>
      </x:c>
      <x:c r="B11" s="7" t="d">
        <x:v>2026-09-02T00:00:00.000Z</x:v>
      </x:c>
      <x:c r="C11" s="14" t="n">
        <x:v>67.59</x:v>
      </x:c>
      <x:c r="D11" s="9" t="str">
        <x:v>支付宝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5" customHeight="1">
      <x:c r="A12" s="9" t="str">
        <x:v>CS00008</x:v>
      </x:c>
      <x:c r="B12" s="7" t="d">
        <x:v>2026-09-02T00:00:00.000Z</x:v>
      </x:c>
      <x:c r="C12" s="14" t="n">
        <x:v>166.99</x:v>
      </x:c>
      <x:c r="D12" s="9" t="str">
        <x:v>微信支付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5" customHeight="1">
      <x:c r="A13" s="9" t="str">
        <x:v>CS00009</x:v>
      </x:c>
      <x:c r="B13" s="7" t="d">
        <x:v>2026-09-02T00:00:00.000Z</x:v>
      </x:c>
      <x:c r="C13" s="14" t="n">
        <x:v>266.39</x:v>
      </x:c>
      <x:c r="D13" s="9" t="str">
        <x:v>支付宝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9" t="str">
        <x:v>CS00010</x:v>
      </x:c>
      <x:c r="B14" s="7" t="d">
        <x:v>2026-09-02T00:00:00.000Z</x:v>
      </x:c>
      <x:c r="C14" s="14" t="n">
        <x:v>276.33</x:v>
      </x:c>
      <x:c r="D14" s="9" t="str">
        <x:v>微信支付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9" t="str">
        <x:v>CS00011</x:v>
      </x:c>
      <x:c r="B15" s="7" t="d">
        <x:v>2026-09-02T00:00:00.000Z</x:v>
      </x:c>
      <x:c r="C15" s="14" t="n">
        <x:v>67.59</x:v>
      </x:c>
      <x:c r="D15" s="9" t="str">
        <x:v>支付宝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9" t="str">
        <x:v>CS00012</x:v>
      </x:c>
      <x:c r="B16" s="7" t="d">
        <x:v>2026-09-03T00:00:00.000Z</x:v>
      </x:c>
      <x:c r="C16" s="14" t="n">
        <x:v>67.59</x:v>
      </x:c>
      <x:c r="D16" s="9" t="str">
        <x:v>微信支付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9" t="str">
        <x:v>CS00013</x:v>
      </x:c>
      <x:c r="B17" s="7" t="d">
        <x:v>2026-09-03T00:00:00.000Z</x:v>
      </x:c>
      <x:c r="C17" s="14" t="n">
        <x:v>166.99</x:v>
      </x:c>
      <x:c r="D17" s="9" t="str">
        <x:v>支付宝</x:v>
      </x:c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5" customHeight="1">
      <x:c r="A18" s="9" t="str">
        <x:v>CS00014</x:v>
      </x:c>
      <x:c r="B18" s="7" t="d">
        <x:v>2026-09-03T00:00:00.000Z</x:v>
      </x:c>
      <x:c r="C18" s="14" t="n">
        <x:v>266.39</x:v>
      </x:c>
      <x:c r="D18" s="9" t="str">
        <x:v>微信支付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9" t="str">
        <x:v>CS00015</x:v>
      </x:c>
      <x:c r="B19" s="7" t="d">
        <x:v>2026-09-03T00:00:00.000Z</x:v>
      </x:c>
      <x:c r="C19" s="14" t="n">
        <x:v>296.21</x:v>
      </x:c>
      <x:c r="D19" s="9" t="str">
        <x:v>支付宝</x:v>
      </x:c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9" t="str">
        <x:v>CS00016</x:v>
      </x:c>
      <x:c r="B20" s="7" t="d">
        <x:v>2026-09-04T00:00:00.000Z</x:v>
      </x:c>
      <x:c r="C20" s="14" t="n">
        <x:v>166.99</x:v>
      </x:c>
      <x:c r="D20" s="9" t="str">
        <x:v>微信支付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9" t="str">
        <x:v>CS00017</x:v>
      </x:c>
      <x:c r="B21" s="7" t="d">
        <x:v>2026-09-04T00:00:00.000Z</x:v>
      </x:c>
      <x:c r="C21" s="14" t="n">
        <x:v>266.39</x:v>
      </x:c>
      <x:c r="D21" s="9" t="str">
        <x:v>支付宝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9" t="str">
        <x:v>CS00018</x:v>
      </x:c>
      <x:c r="B22" s="7" t="d">
        <x:v>2026-09-04T00:00:00.000Z</x:v>
      </x:c>
      <x:c r="C22" s="14" t="n">
        <x:v>296.21</x:v>
      </x:c>
      <x:c r="D22" s="9" t="str">
        <x:v>微信支付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9" t="str">
        <x:v>CS00019</x:v>
      </x:c>
      <x:c r="B23" s="7" t="d">
        <x:v>2026-09-04T00:00:00.000Z</x:v>
      </x:c>
      <x:c r="C23" s="14" t="n">
        <x:v>47.71</x:v>
      </x:c>
      <x:c r="D23" s="9" t="str">
        <x:v>支付宝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9" t="str">
        <x:v>CS00020</x:v>
      </x:c>
      <x:c r="B24" s="7" t="d">
        <x:v>2026-09-04T00:00:00.000Z</x:v>
      </x:c>
      <x:c r="C24" s="14" t="n">
        <x:v>166.99</x:v>
      </x:c>
      <x:c r="D24" s="9" t="str">
        <x:v>微信支付</x:v>
      </x:c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9" t="str">
        <x:v>CS00021</x:v>
      </x:c>
      <x:c r="B25" s="7" t="d">
        <x:v>2026-09-05T00:00:00.000Z</x:v>
      </x:c>
      <x:c r="C25" s="14" t="n">
        <x:v>266.39</x:v>
      </x:c>
      <x:c r="D25" s="9" t="str">
        <x:v>支付宝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9" t="str">
        <x:v>CS00022</x:v>
      </x:c>
      <x:c r="B26" s="7" t="d">
        <x:v>2026-09-05T00:00:00.000Z</x:v>
      </x:c>
      <x:c r="C26" s="14" t="n">
        <x:v>296.21</x:v>
      </x:c>
      <x:c r="D26" s="9" t="str">
        <x:v>微信支付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9" t="str">
        <x:v>CS00023</x:v>
      </x:c>
      <x:c r="B27" s="7" t="d">
        <x:v>2026-09-05T00:00:00.000Z</x:v>
      </x:c>
      <x:c r="C27" s="14" t="n">
        <x:v>67.59</x:v>
      </x:c>
      <x:c r="D27" s="9" t="str">
        <x:v>支付宝</x:v>
      </x:c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9" t="str">
        <x:v>CS00024</x:v>
      </x:c>
      <x:c r="B28" s="7" t="d">
        <x:v>2026-09-05T00:00:00.000Z</x:v>
      </x:c>
      <x:c r="C28" s="14" t="n">
        <x:v>166.99</x:v>
      </x:c>
      <x:c r="D28" s="9" t="str">
        <x:v>微信支付</x:v>
      </x:c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9" t="str">
        <x:v>CS00025</x:v>
      </x:c>
      <x:c r="B29" s="7" t="d">
        <x:v>2026-09-05T00:00:00.000Z</x:v>
      </x:c>
      <x:c r="C29" s="14" t="n">
        <x:v>266.39</x:v>
      </x:c>
      <x:c r="D29" s="9" t="str">
        <x:v>支付宝</x:v>
      </x:c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9" t="str">
        <x:v>CS00026</x:v>
      </x:c>
      <x:c r="B30" s="7" t="d">
        <x:v>2026-09-05T00:00:00.000Z</x:v>
      </x:c>
      <x:c r="C30" s="14" t="n">
        <x:v>296.21</x:v>
      </x:c>
      <x:c r="D30" s="9" t="str">
        <x:v>微信支付</x:v>
      </x:c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9" t="str">
        <x:v>CS00027</x:v>
      </x:c>
      <x:c r="B31" s="7" t="d">
        <x:v>2026-09-06T00:00:00.000Z</x:v>
      </x:c>
      <x:c r="C31" s="14" t="n">
        <x:v>296.21</x:v>
      </x:c>
      <x:c r="D31" s="9" t="str">
        <x:v>支付宝</x:v>
      </x:c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9" t="str">
        <x:v>CS00028</x:v>
      </x:c>
      <x:c r="B32" s="7" t="d">
        <x:v>2026-09-06T00:00:00.000Z</x:v>
      </x:c>
      <x:c r="C32" s="14" t="n">
        <x:v>47.71</x:v>
      </x:c>
      <x:c r="D32" s="9" t="str">
        <x:v>微信支付</x:v>
      </x:c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9" t="str">
        <x:v>CS00029</x:v>
      </x:c>
      <x:c r="B33" s="7" t="d">
        <x:v>2026-09-06T00:00:00.000Z</x:v>
      </x:c>
      <x:c r="C33" s="14" t="n">
        <x:v>166.99</x:v>
      </x:c>
      <x:c r="D33" s="9" t="str">
        <x:v>支付宝</x:v>
      </x:c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9" t="str">
        <x:v>CS00030</x:v>
      </x:c>
      <x:c r="B34" s="7" t="d">
        <x:v>2026-09-06T00:00:00.000Z</x:v>
      </x:c>
      <x:c r="C34" s="14" t="n">
        <x:v>226.63</x:v>
      </x:c>
      <x:c r="D34" s="9" t="str">
        <x:v>微信支付</x:v>
      </x:c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9" t="str">
        <x:v>CS00031</x:v>
      </x:c>
      <x:c r="B35" s="7" t="d">
        <x:v>2026-09-07T00:00:00.000Z</x:v>
      </x:c>
      <x:c r="C35" s="14" t="n">
        <x:v>67.59</x:v>
      </x:c>
      <x:c r="D35" s="9" t="str">
        <x:v>支付宝</x:v>
      </x:c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9" t="str">
        <x:v>CS00032</x:v>
      </x:c>
      <x:c r="B36" s="7" t="d">
        <x:v>2026-09-07T00:00:00.000Z</x:v>
      </x:c>
      <x:c r="C36" s="14" t="n">
        <x:v>166.99</x:v>
      </x:c>
      <x:c r="D36" s="9" t="str">
        <x:v>微信支付</x:v>
      </x:c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9" t="str">
        <x:v>CS00033</x:v>
      </x:c>
      <x:c r="B37" s="7" t="d">
        <x:v>2026-09-07T00:00:00.000Z</x:v>
      </x:c>
      <x:c r="C37" s="14" t="n">
        <x:v>266.39</x:v>
      </x:c>
      <x:c r="D37" s="9" t="str">
        <x:v>支付宝</x:v>
      </x:c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9" t="str">
        <x:v>CS00034</x:v>
      </x:c>
      <x:c r="B38" s="7" t="d">
        <x:v>2026-09-07T00:00:00.000Z</x:v>
      </x:c>
      <x:c r="C38" s="14" t="n">
        <x:v>296.21</x:v>
      </x:c>
      <x:c r="D38" s="9" t="str">
        <x:v>微信支付</x:v>
      </x:c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9" t="str">
        <x:v>CS00035</x:v>
      </x:c>
      <x:c r="B39" s="7" t="d">
        <x:v>2026-09-07T00:00:00.000Z</x:v>
      </x:c>
      <x:c r="C39" s="14" t="n">
        <x:v>67.59</x:v>
      </x:c>
      <x:c r="D39" s="9" t="str">
        <x:v>支付宝</x:v>
      </x:c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9" t="str">
        <x:v>CS00036</x:v>
      </x:c>
      <x:c r="B40" s="7" t="d">
        <x:v>2026-09-08T00:00:00.000Z</x:v>
      </x:c>
      <x:c r="C40" s="14" t="n">
        <x:v>166.99</x:v>
      </x:c>
      <x:c r="D40" s="9" t="str">
        <x:v>微信支付</x:v>
      </x:c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9" t="str">
        <x:v>CS00037</x:v>
      </x:c>
      <x:c r="B41" s="7" t="d">
        <x:v>2026-09-08T00:00:00.000Z</x:v>
      </x:c>
      <x:c r="C41" s="14" t="n">
        <x:v>246.51</x:v>
      </x:c>
      <x:c r="D41" s="9" t="str">
        <x:v>支付宝</x:v>
      </x:c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9" t="str">
        <x:v>CS00038</x:v>
      </x:c>
      <x:c r="B42" s="7" t="d">
        <x:v>2026-09-08T00:00:00.000Z</x:v>
      </x:c>
      <x:c r="C42" s="14" t="n">
        <x:v>281.21</x:v>
      </x:c>
      <x:c r="D42" s="9" t="str">
        <x:v>微信支付</x:v>
      </x:c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9" t="str">
        <x:v>CS00039</x:v>
      </x:c>
      <x:c r="B43" s="7" t="d">
        <x:v>2026-09-08T00:00:00.000Z</x:v>
      </x:c>
      <x:c r="C43" s="14" t="n">
        <x:v>67.59</x:v>
      </x:c>
      <x:c r="D43" s="9" t="str">
        <x:v>支付宝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9" t="str">
        <x:v>CS00040</x:v>
      </x:c>
      <x:c r="B44" s="7" t="d">
        <x:v>2026-09-08T00:00:00.000Z</x:v>
      </x:c>
      <x:c r="C44" s="14" t="n">
        <x:v>166.99</x:v>
      </x:c>
      <x:c r="D44" s="9" t="str">
        <x:v>微信支付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9" t="str">
        <x:v>CS00041</x:v>
      </x:c>
      <x:c r="B45" s="7" t="d">
        <x:v>2026-09-08T00:00:00.000Z</x:v>
      </x:c>
      <x:c r="C45" s="14" t="n">
        <x:v>266.39</x:v>
      </x:c>
      <x:c r="D45" s="9" t="str">
        <x:v>支付宝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9" t="str">
        <x:v>CS00042</x:v>
      </x:c>
      <x:c r="B46" s="7" t="d">
        <x:v>2026-09-09T00:00:00.000Z</x:v>
      </x:c>
      <x:c r="C46" s="14" t="n">
        <x:v>266.39</x:v>
      </x:c>
      <x:c r="D46" s="9" t="str">
        <x:v>微信支付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9" t="str">
        <x:v>CS00043</x:v>
      </x:c>
      <x:c r="B47" s="7" t="d">
        <x:v>2026-09-09T00:00:00.000Z</x:v>
      </x:c>
      <x:c r="C47" s="14" t="n">
        <x:v>296.21</x:v>
      </x:c>
      <x:c r="D47" s="9" t="str">
        <x:v>支付宝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9" t="str">
        <x:v>CS00044</x:v>
      </x:c>
      <x:c r="B48" s="7" t="d">
        <x:v>2026-09-09T00:00:00.000Z</x:v>
      </x:c>
      <x:c r="C48" s="14" t="n">
        <x:v>67.59</x:v>
      </x:c>
      <x:c r="D48" s="9" t="str">
        <x:v>微信支付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9" t="str">
        <x:v>CS00045</x:v>
      </x:c>
      <x:c r="B49" s="7" t="d">
        <x:v>2026-09-09T00:00:00.000Z</x:v>
      </x:c>
      <x:c r="C49" s="14" t="n">
        <x:v>166.99</x:v>
      </x:c>
      <x:c r="D49" s="9" t="str">
        <x:v>支付宝</x:v>
      </x:c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9" t="str">
        <x:v>CS00046</x:v>
      </x:c>
      <x:c r="B50" s="7" t="d">
        <x:v>2026-09-10T00:00:00.000Z</x:v>
      </x:c>
      <x:c r="C50" s="14" t="n">
        <x:v>276.33</x:v>
      </x:c>
      <x:c r="D50" s="9" t="str">
        <x:v>微信支付</x:v>
      </x:c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9" t="str">
        <x:v>CS00047</x:v>
      </x:c>
      <x:c r="B51" s="7" t="d">
        <x:v>2026-09-10T00:00:00.000Z</x:v>
      </x:c>
      <x:c r="C51" s="14" t="n">
        <x:v>67.59</x:v>
      </x:c>
      <x:c r="D51" s="9" t="str">
        <x:v>支付宝</x:v>
      </x:c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9" t="str">
        <x:v>CS00049</x:v>
      </x:c>
      <x:c r="B52" s="7" t="d">
        <x:v>2026-09-10T00:00:00.000Z</x:v>
      </x:c>
      <x:c r="C52" s="14" t="n">
        <x:v>266.39</x:v>
      </x:c>
      <x:c r="D52" s="9" t="str">
        <x:v>支付宝</x:v>
      </x:c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9" t="str">
        <x:v>CS00050</x:v>
      </x:c>
      <x:c r="B53" s="7" t="d">
        <x:v>2026-09-10T00:00:00.000Z</x:v>
      </x:c>
      <x:c r="C53" s="14" t="n">
        <x:v>296.21</x:v>
      </x:c>
      <x:c r="D53" s="9" t="str">
        <x:v>微信支付</x:v>
      </x:c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9" t="str">
        <x:v>CS00051</x:v>
      </x:c>
      <x:c r="B54" s="7" t="d">
        <x:v>2026-09-11T00:00:00.000Z</x:v>
      </x:c>
      <x:c r="C54" s="14" t="n">
        <x:v>67.59</x:v>
      </x:c>
      <x:c r="D54" s="9" t="str">
        <x:v>支付宝</x:v>
      </x:c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9" t="str">
        <x:v>CS00052</x:v>
      </x:c>
      <x:c r="B55" s="7" t="d">
        <x:v>2026-09-11T00:00:00.000Z</x:v>
      </x:c>
      <x:c r="C55" s="14" t="n">
        <x:v>166.99</x:v>
      </x:c>
      <x:c r="D55" s="9" t="str">
        <x:v>微信支付</x:v>
      </x:c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9" t="str">
        <x:v>CS00053</x:v>
      </x:c>
      <x:c r="B56" s="7" t="d">
        <x:v>2026-09-11T00:00:00.000Z</x:v>
      </x:c>
      <x:c r="C56" s="14" t="n">
        <x:v>266.39</x:v>
      </x:c>
      <x:c r="D56" s="9" t="str">
        <x:v>支付宝</x:v>
      </x:c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9" t="str">
        <x:v>CS00054</x:v>
      </x:c>
      <x:c r="B57" s="7" t="d">
        <x:v>2026-09-11T00:00:00.000Z</x:v>
      </x:c>
      <x:c r="C57" s="14" t="n">
        <x:v>296.21</x:v>
      </x:c>
      <x:c r="D57" s="9" t="str">
        <x:v>微信支付</x:v>
      </x:c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9" t="str">
        <x:v>CS00055</x:v>
      </x:c>
      <x:c r="B58" s="7" t="d">
        <x:v>2026-09-11T00:00:00.000Z</x:v>
      </x:c>
      <x:c r="C58" s="14" t="n">
        <x:v>47.71</x:v>
      </x:c>
      <x:c r="D58" s="9" t="str">
        <x:v>支付宝</x:v>
      </x:c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9" t="str">
        <x:v>CS00056</x:v>
      </x:c>
      <x:c r="B59" s="7" t="d">
        <x:v>2026-09-11T00:00:00.000Z</x:v>
      </x:c>
      <x:c r="C59" s="14" t="n">
        <x:v>166.99</x:v>
      </x:c>
      <x:c r="D59" s="9" t="str">
        <x:v>微信支付</x:v>
      </x:c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9" t="str">
        <x:v>CS00057</x:v>
      </x:c>
      <x:c r="B60" s="7" t="d">
        <x:v>2026-09-12T00:00:00.000Z</x:v>
      </x:c>
      <x:c r="C60" s="14" t="n">
        <x:v>166.99</x:v>
      </x:c>
      <x:c r="D60" s="9" t="str">
        <x:v>支付宝</x:v>
      </x:c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9" t="str">
        <x:v>CS00058</x:v>
      </x:c>
      <x:c r="B61" s="7" t="d">
        <x:v>2026-09-12T00:00:00.000Z</x:v>
      </x:c>
      <x:c r="C61" s="14" t="n">
        <x:v>266.39</x:v>
      </x:c>
      <x:c r="D61" s="9" t="str">
        <x:v>微信支付</x:v>
      </x:c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9" t="str">
        <x:v>CS00059</x:v>
      </x:c>
      <x:c r="B62" s="7" t="d">
        <x:v>2026-09-12T00:00:00.000Z</x:v>
      </x:c>
      <x:c r="C62" s="14" t="n">
        <x:v>256.45</x:v>
      </x:c>
      <x:c r="D62" s="9" t="str">
        <x:v>支付宝</x:v>
      </x:c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9" t="str">
        <x:v>CS00060</x:v>
      </x:c>
      <x:c r="B63" s="7" t="d">
        <x:v>2026-09-12T00:00:00.000Z</x:v>
      </x:c>
      <x:c r="C63" s="14" t="n">
        <x:v>67.59</x:v>
      </x:c>
      <x:c r="D63" s="9" t="str">
        <x:v>微信支付</x:v>
      </x:c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9" t="str">
        <x:v>CS00061</x:v>
      </x:c>
      <x:c r="B64" s="7" t="d">
        <x:v>2026-09-13T00:00:00.000Z</x:v>
      </x:c>
      <x:c r="C64" s="14" t="n">
        <x:v>266.39</x:v>
      </x:c>
      <x:c r="D64" s="9" t="str">
        <x:v>支付宝</x:v>
      </x:c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9" t="str">
        <x:v>CS00062</x:v>
      </x:c>
      <x:c r="B65" s="7" t="d">
        <x:v>2026-09-13T00:00:00.000Z</x:v>
      </x:c>
      <x:c r="C65" s="14" t="n">
        <x:v>296.21</x:v>
      </x:c>
      <x:c r="D65" s="9" t="str">
        <x:v>微信支付</x:v>
      </x:c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9" t="str">
        <x:v>CS00063</x:v>
      </x:c>
      <x:c r="B66" s="7" t="d">
        <x:v>2026-09-13T00:00:00.000Z</x:v>
      </x:c>
      <x:c r="C66" s="14" t="n">
        <x:v>67.59</x:v>
      </x:c>
      <x:c r="D66" s="9" t="str">
        <x:v>支付宝</x:v>
      </x:c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9" t="str">
        <x:v>CS00064</x:v>
      </x:c>
      <x:c r="B67" s="7" t="d">
        <x:v>2026-09-13T00:00:00.000Z</x:v>
      </x:c>
      <x:c r="C67" s="14" t="n">
        <x:v>147.11</x:v>
      </x:c>
      <x:c r="D67" s="9" t="str">
        <x:v>微信支付</x:v>
      </x:c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9" t="str">
        <x:v>CS00065</x:v>
      </x:c>
      <x:c r="B68" s="7" t="d">
        <x:v>2026-09-13T00:00:00.000Z</x:v>
      </x:c>
      <x:c r="C68" s="14" t="n">
        <x:v>266.39</x:v>
      </x:c>
      <x:c r="D68" s="9" t="str">
        <x:v>支付宝</x:v>
      </x:c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9" t="str">
        <x:v>CS00066</x:v>
      </x:c>
      <x:c r="B69" s="7" t="d">
        <x:v>2026-09-14T00:00:00.000Z</x:v>
      </x:c>
      <x:c r="C69" s="14" t="n">
        <x:v>296.21</x:v>
      </x:c>
      <x:c r="D69" s="9" t="str">
        <x:v>微信支付</x:v>
      </x:c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9" t="str">
        <x:v>CS00067</x:v>
      </x:c>
      <x:c r="B70" s="7" t="d">
        <x:v>2026-09-14T00:00:00.000Z</x:v>
      </x:c>
      <x:c r="C70" s="14" t="n">
        <x:v>67.59</x:v>
      </x:c>
      <x:c r="D70" s="9" t="str">
        <x:v>支付宝</x:v>
      </x:c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9" t="str">
        <x:v>CS00068</x:v>
      </x:c>
      <x:c r="B71" s="7" t="d">
        <x:v>2026-09-14T00:00:00.000Z</x:v>
      </x:c>
      <x:c r="C71" s="14" t="n">
        <x:v>166.99</x:v>
      </x:c>
      <x:c r="D71" s="9" t="str">
        <x:v>微信支付</x:v>
      </x:c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9" t="str">
        <x:v>CS00069</x:v>
      </x:c>
      <x:c r="B72" s="7" t="d">
        <x:v>2026-09-14T00:00:00.000Z</x:v>
      </x:c>
      <x:c r="C72" s="14" t="n">
        <x:v>266.39</x:v>
      </x:c>
      <x:c r="D72" s="9" t="str">
        <x:v>支付宝</x:v>
      </x:c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9" t="str">
        <x:v>CS00070</x:v>
      </x:c>
      <x:c r="B73" s="7" t="d">
        <x:v>2026-09-14T00:00:00.000Z</x:v>
      </x:c>
      <x:c r="C73" s="14" t="n">
        <x:v>296.21</x:v>
      </x:c>
      <x:c r="D73" s="9" t="str">
        <x:v>微信支付</x:v>
      </x:c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9" t="str">
        <x:v>CS00071</x:v>
      </x:c>
      <x:c r="B74" s="7" t="d">
        <x:v>2026-09-14T00:00:00.000Z</x:v>
      </x:c>
      <x:c r="C74" s="14" t="n">
        <x:v>67.59</x:v>
      </x:c>
      <x:c r="D74" s="9" t="str">
        <x:v>支付宝</x:v>
      </x:c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9" t="str">
        <x:v>CS00072</x:v>
      </x:c>
      <x:c r="B75" s="7" t="d">
        <x:v>2026-09-15T00:00:00.000Z</x:v>
      </x:c>
      <x:c r="C75" s="14" t="n">
        <x:v>67.59</x:v>
      </x:c>
      <x:c r="D75" s="9" t="str">
        <x:v>微信支付</x:v>
      </x:c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9" t="str">
        <x:v>CS00073</x:v>
      </x:c>
      <x:c r="B76" s="7" t="d">
        <x:v>2026-09-15T00:00:00.000Z</x:v>
      </x:c>
      <x:c r="C76" s="14" t="n">
        <x:v>147.11</x:v>
      </x:c>
      <x:c r="D76" s="9" t="str">
        <x:v>支付宝</x:v>
      </x:c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9" t="str">
        <x:v>CS00074</x:v>
      </x:c>
      <x:c r="B77" s="7" t="d">
        <x:v>2026-09-15T00:00:00.000Z</x:v>
      </x:c>
      <x:c r="C77" s="14" t="n">
        <x:v>266.39</x:v>
      </x:c>
      <x:c r="D77" s="9" t="str">
        <x:v>微信支付</x:v>
      </x:c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9" t="str">
        <x:v>CS00075</x:v>
      </x:c>
      <x:c r="B78" s="7" t="d">
        <x:v>2026-09-15T00:00:00.000Z</x:v>
      </x:c>
      <x:c r="C78" s="14" t="n">
        <x:v>281.21</x:v>
      </x:c>
      <x:c r="D78" s="9" t="str">
        <x:v>支付宝</x:v>
      </x:c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9" t="str">
        <x:v>CS00076</x:v>
      </x:c>
      <x:c r="B79" s="7" t="d">
        <x:v>2026-09-16T00:00:00.000Z</x:v>
      </x:c>
      <x:c r="C79" s="14" t="n">
        <x:v>166.99</x:v>
      </x:c>
      <x:c r="D79" s="9" t="str">
        <x:v>微信支付</x:v>
      </x:c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9" t="str">
        <x:v>CS00077</x:v>
      </x:c>
      <x:c r="B80" s="7" t="d">
        <x:v>2026-09-16T00:00:00.000Z</x:v>
      </x:c>
      <x:c r="C80" s="14" t="n">
        <x:v>266.39</x:v>
      </x:c>
      <x:c r="D80" s="9" t="str">
        <x:v>支付宝</x:v>
      </x:c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9" t="str">
        <x:v>CS00078</x:v>
      </x:c>
      <x:c r="B81" s="7" t="d">
        <x:v>2026-09-16T00:00:00.000Z</x:v>
      </x:c>
      <x:c r="C81" s="14" t="n">
        <x:v>296.21</x:v>
      </x:c>
      <x:c r="D81" s="9" t="str">
        <x:v>微信支付</x:v>
      </x:c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9" t="str">
        <x:v>CS00079</x:v>
      </x:c>
      <x:c r="B82" s="7" t="d">
        <x:v>2026-09-16T00:00:00.000Z</x:v>
      </x:c>
      <x:c r="C82" s="14" t="n">
        <x:v>67.59</x:v>
      </x:c>
      <x:c r="D82" s="9" t="str">
        <x:v>支付宝</x:v>
      </x:c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9" t="str">
        <x:v>CS00080</x:v>
      </x:c>
      <x:c r="B83" s="7" t="d">
        <x:v>2026-09-16T00:00:00.000Z</x:v>
      </x:c>
      <x:c r="C83" s="14" t="n">
        <x:v>166.99</x:v>
      </x:c>
      <x:c r="D83" s="9" t="str">
        <x:v>微信支付</x:v>
      </x:c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9" t="str">
        <x:v>CS00081</x:v>
      </x:c>
      <x:c r="B84" s="7" t="d">
        <x:v>2026-09-17T00:00:00.000Z</x:v>
      </x:c>
      <x:c r="C84" s="14" t="n">
        <x:v>266.39</x:v>
      </x:c>
      <x:c r="D84" s="9" t="str">
        <x:v>支付宝</x:v>
      </x:c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9" t="str">
        <x:v>CS00082</x:v>
      </x:c>
      <x:c r="B85" s="7" t="d">
        <x:v>2026-09-17T00:00:00.000Z</x:v>
      </x:c>
      <x:c r="C85" s="14" t="n">
        <x:v>276.33</x:v>
      </x:c>
      <x:c r="D85" s="9" t="str">
        <x:v>微信支付</x:v>
      </x:c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9" t="str">
        <x:v>CS00083</x:v>
      </x:c>
      <x:c r="B86" s="7" t="d">
        <x:v>2026-09-17T00:00:00.000Z</x:v>
      </x:c>
      <x:c r="C86" s="14" t="n">
        <x:v>67.59</x:v>
      </x:c>
      <x:c r="D86" s="9" t="str">
        <x:v>支付宝</x:v>
      </x:c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9" t="str">
        <x:v>CS00084</x:v>
      </x:c>
      <x:c r="B87" s="7" t="d">
        <x:v>2026-09-17T00:00:00.000Z</x:v>
      </x:c>
      <x:c r="C87" s="14" t="n">
        <x:v>166.99</x:v>
      </x:c>
      <x:c r="D87" s="9" t="str">
        <x:v>微信支付</x:v>
      </x:c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9" t="str">
        <x:v>CS00085</x:v>
      </x:c>
      <x:c r="B88" s="7" t="d">
        <x:v>2026-09-17T00:00:00.000Z</x:v>
      </x:c>
      <x:c r="C88" s="14" t="n">
        <x:v>266.39</x:v>
      </x:c>
      <x:c r="D88" s="9" t="str">
        <x:v>支付宝</x:v>
      </x:c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9" t="str">
        <x:v>CS00086</x:v>
      </x:c>
      <x:c r="B89" s="7" t="d">
        <x:v>2026-09-17T00:00:00.000Z</x:v>
      </x:c>
      <x:c r="C89" s="14" t="n">
        <x:v>296.21</x:v>
      </x:c>
      <x:c r="D89" s="9" t="str">
        <x:v>微信支付</x:v>
      </x:c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9" t="str">
        <x:v>CS00087</x:v>
      </x:c>
      <x:c r="B90" s="7" t="d">
        <x:v>2026-09-18T00:00:00.000Z</x:v>
      </x:c>
      <x:c r="C90" s="14" t="n">
        <x:v>296.21</x:v>
      </x:c>
      <x:c r="D90" s="9" t="str">
        <x:v>支付宝</x:v>
      </x:c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5" customHeight="1">
      <x:c r="A91" s="9" t="str">
        <x:v>CS00088</x:v>
      </x:c>
      <x:c r="B91" s="7" t="d">
        <x:v>2026-09-18T00:00:00.000Z</x:v>
      </x:c>
      <x:c r="C91" s="14" t="n">
        <x:v>27.83</x:v>
      </x:c>
      <x:c r="D91" s="9" t="str">
        <x:v>微信支付</x:v>
      </x:c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5" customHeight="1">
      <x:c r="A92" s="9" t="str">
        <x:v>CS00089</x:v>
      </x:c>
      <x:c r="B92" s="7" t="d">
        <x:v>2026-09-18T00:00:00.000Z</x:v>
      </x:c>
      <x:c r="C92" s="14" t="n">
        <x:v>166.99</x:v>
      </x:c>
      <x:c r="D92" s="9" t="str">
        <x:v>支付宝</x:v>
      </x:c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5" customHeight="1">
      <x:c r="A93" s="9" t="str">
        <x:v>CS00090</x:v>
      </x:c>
      <x:c r="B93" s="7" t="d">
        <x:v>2026-09-18T00:00:00.000Z</x:v>
      </x:c>
      <x:c r="C93" s="14" t="n">
        <x:v>266.39</x:v>
      </x:c>
      <x:c r="D93" s="9" t="str">
        <x:v>微信支付</x:v>
      </x:c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5" customHeight="1">
      <x:c r="A94" s="9" t="str">
        <x:v>CS00091</x:v>
      </x:c>
      <x:c r="B94" s="7" t="d">
        <x:v>2026-09-19T00:00:00.000Z</x:v>
      </x:c>
      <x:c r="C94" s="14" t="n">
        <x:v>47.71</x:v>
      </x:c>
      <x:c r="D94" s="9" t="str">
        <x:v>支付宝</x:v>
      </x:c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5" customHeight="1">
      <x:c r="A95" s="9" t="str">
        <x:v>CS00092</x:v>
      </x:c>
      <x:c r="B95" s="7" t="d">
        <x:v>2026-09-19T00:00:00.000Z</x:v>
      </x:c>
      <x:c r="C95" s="14" t="n">
        <x:v>166.99</x:v>
      </x:c>
      <x:c r="D95" s="9" t="str">
        <x:v>微信支付</x:v>
      </x:c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5" customHeight="1">
      <x:c r="A96" s="9" t="str">
        <x:v>CS00093</x:v>
      </x:c>
      <x:c r="B96" s="7" t="d">
        <x:v>2026-09-19T00:00:00.000Z</x:v>
      </x:c>
      <x:c r="C96" s="14" t="n">
        <x:v>266.39</x:v>
      </x:c>
      <x:c r="D96" s="9" t="str">
        <x:v>支付宝</x:v>
      </x:c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5" customHeight="1">
      <x:c r="A97" s="9" t="str">
        <x:v>CS00094</x:v>
      </x:c>
      <x:c r="B97" s="7" t="d">
        <x:v>2026-09-19T00:00:00.000Z</x:v>
      </x:c>
      <x:c r="C97" s="14" t="n">
        <x:v>296.21</x:v>
      </x:c>
      <x:c r="D97" s="9" t="str">
        <x:v>微信支付</x:v>
      </x:c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5" customHeight="1">
      <x:c r="A98" s="9" t="str">
        <x:v>CS00096</x:v>
      </x:c>
      <x:c r="B98" s="7" t="d">
        <x:v>2026-09-20T00:00:00.000Z</x:v>
      </x:c>
      <x:c r="C98" s="14" t="n">
        <x:v>166.99</x:v>
      </x:c>
      <x:c r="D98" s="9" t="str">
        <x:v>微信支付</x:v>
      </x:c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5" customHeight="1">
      <x:c r="A99" s="9" t="str">
        <x:v>CS00097</x:v>
      </x:c>
      <x:c r="B99" s="7" t="d">
        <x:v>2026-09-20T00:00:00.000Z</x:v>
      </x:c>
      <x:c r="C99" s="14" t="n">
        <x:v>266.39</x:v>
      </x:c>
      <x:c r="D99" s="9" t="str">
        <x:v>支付宝</x:v>
      </x:c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5" customHeight="1">
      <x:c r="A100" s="9" t="str">
        <x:v>CS00098</x:v>
      </x:c>
      <x:c r="B100" s="7" t="d">
        <x:v>2026-09-20T00:00:00.000Z</x:v>
      </x:c>
      <x:c r="C100" s="14" t="n">
        <x:v>296.21</x:v>
      </x:c>
      <x:c r="D100" s="9" t="str">
        <x:v>微信支付</x:v>
      </x:c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5" customHeight="1">
      <x:c r="A101" s="9" t="str">
        <x:v>CS00099</x:v>
      </x:c>
      <x:c r="B101" s="7" t="d">
        <x:v>2026-09-20T00:00:00.000Z</x:v>
      </x:c>
      <x:c r="C101" s="14" t="n">
        <x:v>67.59</x:v>
      </x:c>
      <x:c r="D101" s="9" t="str">
        <x:v>支付宝</x:v>
      </x:c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5" customHeight="1">
      <x:c r="A102" s="9" t="str">
        <x:v>CS00100</x:v>
      </x:c>
      <x:c r="B102" s="7" t="d">
        <x:v>2026-09-20T00:00:00.000Z</x:v>
      </x:c>
      <x:c r="C102" s="14" t="n">
        <x:v>147.11</x:v>
      </x:c>
      <x:c r="D102" s="9" t="str">
        <x:v>微信支付</x:v>
      </x:c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5" customHeight="1">
      <x:c r="A103" s="9" t="str">
        <x:v>CS00101</x:v>
      </x:c>
      <x:c r="B103" s="7" t="d">
        <x:v>2026-09-20T00:00:00.000Z</x:v>
      </x:c>
      <x:c r="C103" s="14" t="n">
        <x:v>266.39</x:v>
      </x:c>
      <x:c r="D103" s="9" t="str">
        <x:v>支付宝</x:v>
      </x:c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5" customHeight="1">
      <x:c r="A104" s="9" t="str">
        <x:v>CS00102</x:v>
      </x:c>
      <x:c r="B104" s="7" t="d">
        <x:v>2026-09-21T00:00:00.000Z</x:v>
      </x:c>
      <x:c r="C104" s="14" t="n">
        <x:v>266.39</x:v>
      </x:c>
      <x:c r="D104" s="9" t="str">
        <x:v>微信支付</x:v>
      </x:c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5" customHeight="1">
      <x:c r="A105" s="9" t="str">
        <x:v>CS00103</x:v>
      </x:c>
      <x:c r="B105" s="7" t="d">
        <x:v>2026-09-21T00:00:00.000Z</x:v>
      </x:c>
      <x:c r="C105" s="14" t="n">
        <x:v>296.21</x:v>
      </x:c>
      <x:c r="D105" s="9" t="str">
        <x:v>支付宝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5" customHeight="1">
      <x:c r="A106" s="9" t="str">
        <x:v>CS00104</x:v>
      </x:c>
      <x:c r="B106" s="7" t="d">
        <x:v>2026-09-21T00:00:00.000Z</x:v>
      </x:c>
      <x:c r="C106" s="14" t="n">
        <x:v>67.59</x:v>
      </x:c>
      <x:c r="D106" s="9" t="str">
        <x:v>微信支付</x:v>
      </x:c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5" customHeight="1">
      <x:c r="A107" s="9" t="str">
        <x:v>CS00105</x:v>
      </x:c>
      <x:c r="B107" s="7" t="d">
        <x:v>2026-09-21T00:00:00.000Z</x:v>
      </x:c>
      <x:c r="C107" s="14" t="n">
        <x:v>166.99</x:v>
      </x:c>
      <x:c r="D107" s="9" t="str">
        <x:v>支付宝</x:v>
      </x:c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5" customHeight="1">
      <x:c r="A108" s="9" t="str">
        <x:v>CS00106</x:v>
      </x:c>
      <x:c r="B108" s="7" t="d">
        <x:v>2026-09-22T00:00:00.000Z</x:v>
      </x:c>
      <x:c r="C108" s="14" t="n">
        <x:v>296.21</x:v>
      </x:c>
      <x:c r="D108" s="9" t="str">
        <x:v>微信支付</x:v>
      </x:c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5" customHeight="1">
      <x:c r="A109" s="9" t="str">
        <x:v>CS00107</x:v>
      </x:c>
      <x:c r="B109" s="7" t="d">
        <x:v>2026-09-22T00:00:00.000Z</x:v>
      </x:c>
      <x:c r="C109" s="14" t="n">
        <x:v>67.59</x:v>
      </x:c>
      <x:c r="D109" s="9" t="str">
        <x:v>支付宝</x:v>
      </x:c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5" customHeight="1">
      <x:c r="A110" s="9" t="str">
        <x:v>CS00108</x:v>
      </x:c>
      <x:c r="B110" s="7" t="d">
        <x:v>2026-09-22T00:00:00.000Z</x:v>
      </x:c>
      <x:c r="C110" s="14" t="n">
        <x:v>166.99</x:v>
      </x:c>
      <x:c r="D110" s="9" t="str">
        <x:v>微信支付</x:v>
      </x:c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  <x:row r="111" ht="25" customHeight="1">
      <x:c r="A111" s="9" t="str">
        <x:v>CS00109</x:v>
      </x:c>
      <x:c r="B111" s="7" t="d">
        <x:v>2026-09-22T00:00:00.000Z</x:v>
      </x:c>
      <x:c r="C111" s="14" t="n">
        <x:v>246.51</x:v>
      </x:c>
      <x:c r="D111" s="9" t="str">
        <x:v>支付宝</x:v>
      </x:c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</x:row>
    <x:row r="112" ht="25" customHeight="1">
      <x:c r="A112" s="9" t="str">
        <x:v>CS00110</x:v>
      </x:c>
      <x:c r="B112" s="7" t="d">
        <x:v>2026-09-22T00:00:00.000Z</x:v>
      </x:c>
      <x:c r="C112" s="14" t="n">
        <x:v>296.21</x:v>
      </x:c>
      <x:c r="D112" s="9" t="str">
        <x:v>微信支付</x:v>
      </x:c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</x:row>
    <x:row r="113" ht="25" customHeight="1">
      <x:c r="A113" s="9" t="str">
        <x:v>CS00111</x:v>
      </x:c>
      <x:c r="B113" s="7" t="d">
        <x:v>2026-09-23T00:00:00.000Z</x:v>
      </x:c>
      <x:c r="C113" s="14" t="n">
        <x:v>67.59</x:v>
      </x:c>
      <x:c r="D113" s="9" t="str">
        <x:v>支付宝</x:v>
      </x:c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</x:row>
    <x:row r="114" ht="25" customHeight="1">
      <x:c r="A114" s="9" t="str">
        <x:v>CS00112</x:v>
      </x:c>
      <x:c r="B114" s="7" t="d">
        <x:v>2026-09-23T00:00:00.000Z</x:v>
      </x:c>
      <x:c r="C114" s="14" t="n">
        <x:v>151.99</x:v>
      </x:c>
      <x:c r="D114" s="9" t="str">
        <x:v>微信支付</x:v>
      </x:c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</x:row>
    <x:row r="115" ht="25" customHeight="1">
      <x:c r="A115" s="9" t="str">
        <x:v>CS00113</x:v>
      </x:c>
      <x:c r="B115" s="7" t="d">
        <x:v>2026-09-23T00:00:00.000Z</x:v>
      </x:c>
      <x:c r="C115" s="14" t="n">
        <x:v>266.39</x:v>
      </x:c>
      <x:c r="D115" s="9" t="str">
        <x:v>支付宝</x:v>
      </x:c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</x:row>
    <x:row r="116" ht="25" customHeight="1">
      <x:c r="A116" s="9" t="str">
        <x:v>CS00114</x:v>
      </x:c>
      <x:c r="B116" s="7" t="d">
        <x:v>2026-09-23T00:00:00.000Z</x:v>
      </x:c>
      <x:c r="C116" s="14" t="n">
        <x:v>296.21</x:v>
      </x:c>
      <x:c r="D116" s="9" t="str">
        <x:v>微信支付</x:v>
      </x:c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</x:row>
    <x:row r="117" ht="25" customHeight="1">
      <x:c r="A117" s="9" t="str">
        <x:v>CS00115</x:v>
      </x:c>
      <x:c r="B117" s="7" t="d">
        <x:v>2026-09-23T00:00:00.000Z</x:v>
      </x:c>
      <x:c r="C117" s="14" t="n">
        <x:v>67.59</x:v>
      </x:c>
      <x:c r="D117" s="9" t="str">
        <x:v>支付宝</x:v>
      </x:c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</x:row>
    <x:row r="118" ht="25" customHeight="1">
      <x:c r="A118" s="9" t="str">
        <x:v>CS00116</x:v>
      </x:c>
      <x:c r="B118" s="7" t="d">
        <x:v>2026-09-23T00:00:00.000Z</x:v>
      </x:c>
      <x:c r="C118" s="14" t="n">
        <x:v>166.99</x:v>
      </x:c>
      <x:c r="D118" s="9" t="str">
        <x:v>微信支付</x:v>
      </x:c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</x:row>
    <x:row r="119" ht="25" customHeight="1">
      <x:c r="A119" s="9" t="str">
        <x:v>CS00117</x:v>
      </x:c>
      <x:c r="B119" s="7" t="d">
        <x:v>2026-09-24T00:00:00.000Z</x:v>
      </x:c>
      <x:c r="C119" s="14" t="n">
        <x:v>127.23</x:v>
      </x:c>
      <x:c r="D119" s="9" t="str">
        <x:v>支付宝</x:v>
      </x:c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</x:row>
    <x:row r="120" ht="25" customHeight="1">
      <x:c r="A120" s="9" t="str">
        <x:v>CS00118</x:v>
      </x:c>
      <x:c r="B120" s="7" t="d">
        <x:v>2026-09-24T00:00:00.000Z</x:v>
      </x:c>
      <x:c r="C120" s="14" t="n">
        <x:v>246.51</x:v>
      </x:c>
      <x:c r="D120" s="9" t="str">
        <x:v>微信支付</x:v>
      </x:c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</x:row>
    <x:row r="121" ht="25" customHeight="1">
      <x:c r="A121" s="9" t="str">
        <x:v>CS00119</x:v>
      </x:c>
      <x:c r="B121" s="7" t="d">
        <x:v>2026-09-24T00:00:00.000Z</x:v>
      </x:c>
      <x:c r="C121" s="14" t="n">
        <x:v>296.21</x:v>
      </x:c>
      <x:c r="D121" s="9" t="str">
        <x:v>支付宝</x:v>
      </x:c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</x:row>
    <x:row r="122" ht="25" customHeight="1">
      <x:c r="A122" s="9" t="str">
        <x:v>CS00120</x:v>
      </x:c>
      <x:c r="B122" s="7" t="d">
        <x:v>2026-09-24T00:00:00.000Z</x:v>
      </x:c>
      <x:c r="C122" s="14" t="n">
        <x:v>67.59</x:v>
      </x:c>
      <x:c r="D122" s="9" t="str">
        <x:v>微信支付</x:v>
      </x:c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</x:row>
    <x:row r="123" ht="25" customHeight="1">
      <x:c r="A123" s="9" t="str">
        <x:v>CS00121</x:v>
      </x:c>
      <x:c r="B123" s="7" t="d">
        <x:v>2026-09-25T00:00:00.000Z</x:v>
      </x:c>
      <x:c r="C123" s="14" t="n">
        <x:v>266.39</x:v>
      </x:c>
      <x:c r="D123" s="9" t="str">
        <x:v>支付宝</x:v>
      </x:c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</x:row>
    <x:row r="124" ht="25" customHeight="1">
      <x:c r="A124" s="9" t="str">
        <x:v>CS00122</x:v>
      </x:c>
      <x:c r="B124" s="7" t="d">
        <x:v>2026-09-25T00:00:00.000Z</x:v>
      </x:c>
      <x:c r="C124" s="14" t="n">
        <x:v>296.21</x:v>
      </x:c>
      <x:c r="D124" s="9" t="str">
        <x:v>微信支付</x:v>
      </x:c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</x:row>
    <x:row r="125" ht="25" customHeight="1">
      <x:c r="A125" s="9" t="str">
        <x:v>CS00123</x:v>
      </x:c>
      <x:c r="B125" s="7" t="d">
        <x:v>2026-09-25T00:00:00.000Z</x:v>
      </x:c>
      <x:c r="C125" s="14" t="n">
        <x:v>67.59</x:v>
      </x:c>
      <x:c r="D125" s="9" t="str">
        <x:v>支付宝</x:v>
      </x:c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</x:row>
    <x:row r="126" ht="25" customHeight="1">
      <x:c r="A126" s="9" t="str">
        <x:v>CS00124</x:v>
      </x:c>
      <x:c r="B126" s="7" t="d">
        <x:v>2026-09-25T00:00:00.000Z</x:v>
      </x:c>
      <x:c r="C126" s="14" t="n">
        <x:v>166.99</x:v>
      </x:c>
      <x:c r="D126" s="9" t="str">
        <x:v>微信支付</x:v>
      </x:c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</x:row>
    <x:row r="127" ht="25" customHeight="1">
      <x:c r="A127" s="9" t="str">
        <x:v>CS00125</x:v>
      </x:c>
      <x:c r="B127" s="7" t="d">
        <x:v>2026-09-25T00:00:00.000Z</x:v>
      </x:c>
      <x:c r="C127" s="14" t="n">
        <x:v>266.39</x:v>
      </x:c>
      <x:c r="D127" s="9" t="str">
        <x:v>支付宝</x:v>
      </x:c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</x:row>
    <x:row r="128" ht="25" customHeight="1">
      <x:c r="A128" s="9" t="str">
        <x:v>CS00126</x:v>
      </x:c>
      <x:c r="B128" s="7" t="d">
        <x:v>2026-09-26T00:00:00.000Z</x:v>
      </x:c>
      <x:c r="C128" s="14" t="n">
        <x:v>296.21</x:v>
      </x:c>
      <x:c r="D128" s="9" t="str">
        <x:v>微信支付</x:v>
      </x:c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</x:row>
    <x:row r="129" ht="25" customHeight="1">
      <x:c r="A129" s="9" t="str">
        <x:v>CS00127</x:v>
      </x:c>
      <x:c r="B129" s="7" t="d">
        <x:v>2026-09-26T00:00:00.000Z</x:v>
      </x:c>
      <x:c r="C129" s="14" t="n">
        <x:v>47.71</x:v>
      </x:c>
      <x:c r="D129" s="9" t="str">
        <x:v>支付宝</x:v>
      </x:c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</x:row>
    <x:row r="130" ht="25" customHeight="1">
      <x:c r="A130" s="9" t="str">
        <x:v>CS00128</x:v>
      </x:c>
      <x:c r="B130" s="7" t="d">
        <x:v>2026-09-26T00:00:00.000Z</x:v>
      </x:c>
      <x:c r="C130" s="14" t="n">
        <x:v>166.99</x:v>
      </x:c>
      <x:c r="D130" s="9" t="str">
        <x:v>微信支付</x:v>
      </x:c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</x:row>
    <x:row r="131" ht="25" customHeight="1">
      <x:c r="A131" s="9" t="str">
        <x:v>CS00129</x:v>
      </x:c>
      <x:c r="B131" s="7" t="d">
        <x:v>2026-09-26T00:00:00.000Z</x:v>
      </x:c>
      <x:c r="C131" s="14" t="n">
        <x:v>266.39</x:v>
      </x:c>
      <x:c r="D131" s="9" t="str">
        <x:v>支付宝</x:v>
      </x:c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</x:row>
    <x:row r="132" ht="25" customHeight="1">
      <x:c r="A132" s="9" t="str">
        <x:v>CS00130</x:v>
      </x:c>
      <x:c r="B132" s="7" t="d">
        <x:v>2026-09-26T00:00:00.000Z</x:v>
      </x:c>
      <x:c r="C132" s="14" t="n">
        <x:v>296.21</x:v>
      </x:c>
      <x:c r="D132" s="9" t="str">
        <x:v>微信支付</x:v>
      </x:c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</x:row>
    <x:row r="133" ht="25" customHeight="1">
      <x:c r="A133" s="9" t="str">
        <x:v>CS00131</x:v>
      </x:c>
      <x:c r="B133" s="7" t="d">
        <x:v>2026-09-26T00:00:00.000Z</x:v>
      </x:c>
      <x:c r="C133" s="14" t="n">
        <x:v>67.59</x:v>
      </x:c>
      <x:c r="D133" s="9" t="str">
        <x:v>支付宝</x:v>
      </x:c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</x:row>
    <x:row r="134" ht="25" customHeight="1">
      <x:c r="A134" s="9" t="str">
        <x:v>CS00132</x:v>
      </x:c>
      <x:c r="B134" s="7" t="d">
        <x:v>2026-09-27T00:00:00.000Z</x:v>
      </x:c>
      <x:c r="C134" s="14" t="n">
        <x:v>67.59</x:v>
      </x:c>
      <x:c r="D134" s="9" t="str">
        <x:v>微信支付</x:v>
      </x:c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</x:row>
    <x:row r="135" ht="25" customHeight="1">
      <x:c r="A135" s="9" t="str">
        <x:v>CS00133</x:v>
      </x:c>
      <x:c r="B135" s="7" t="d">
        <x:v>2026-09-27T00:00:00.000Z</x:v>
      </x:c>
      <x:c r="C135" s="14" t="n">
        <x:v>166.99</x:v>
      </x:c>
      <x:c r="D135" s="9" t="str">
        <x:v>支付宝</x:v>
      </x:c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</x:row>
    <x:row r="136" ht="25" customHeight="1">
      <x:c r="A136" s="9" t="str">
        <x:v>CS00134</x:v>
      </x:c>
      <x:c r="B136" s="7" t="d">
        <x:v>2026-09-27T00:00:00.000Z</x:v>
      </x:c>
      <x:c r="C136" s="14" t="n">
        <x:v>266.39</x:v>
      </x:c>
      <x:c r="D136" s="9" t="str">
        <x:v>微信支付</x:v>
      </x:c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</x:row>
    <x:row r="137" ht="25" customHeight="1">
      <x:c r="A137" s="9" t="str">
        <x:v>CS00135</x:v>
      </x:c>
      <x:c r="B137" s="7" t="d">
        <x:v>2026-09-27T00:00:00.000Z</x:v>
      </x:c>
      <x:c r="C137" s="14" t="n">
        <x:v>296.21</x:v>
      </x:c>
      <x:c r="D137" s="9" t="str">
        <x:v>支付宝</x:v>
      </x:c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</x:row>
    <x:row r="138" ht="25" customHeight="1">
      <x:c r="A138" s="9" t="str">
        <x:v>CS00136</x:v>
      </x:c>
      <x:c r="B138" s="7" t="d">
        <x:v>2026-09-28T00:00:00.000Z</x:v>
      </x:c>
      <x:c r="C138" s="14" t="n">
        <x:v>147.11</x:v>
      </x:c>
      <x:c r="D138" s="9" t="str">
        <x:v>微信支付</x:v>
      </x:c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</x:row>
    <x:row r="139" ht="25" customHeight="1">
      <x:c r="A139" s="9" t="str">
        <x:v>CS00137</x:v>
      </x:c>
      <x:c r="B139" s="7" t="d">
        <x:v>2026-09-28T00:00:00.000Z</x:v>
      </x:c>
      <x:c r="C139" s="14" t="n">
        <x:v>266.39</x:v>
      </x:c>
      <x:c r="D139" s="9" t="str">
        <x:v>支付宝</x:v>
      </x:c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</x:row>
    <x:row r="140" ht="25" customHeight="1">
      <x:c r="A140" s="9" t="str">
        <x:v>CS00138</x:v>
      </x:c>
      <x:c r="B140" s="7" t="d">
        <x:v>2026-09-28T00:00:00.000Z</x:v>
      </x:c>
      <x:c r="C140" s="14" t="n">
        <x:v>296.21</x:v>
      </x:c>
      <x:c r="D140" s="9" t="str">
        <x:v>微信支付</x:v>
      </x:c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</x:row>
    <x:row r="141" ht="25" customHeight="1">
      <x:c r="A141" s="9" t="str">
        <x:v>CS00139</x:v>
      </x:c>
      <x:c r="B141" s="7" t="d">
        <x:v>2026-09-28T00:00:00.000Z</x:v>
      </x:c>
      <x:c r="C141" s="14" t="n">
        <x:v>67.59</x:v>
      </x:c>
      <x:c r="D141" s="9" t="str">
        <x:v>支付宝</x:v>
      </x:c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</x:row>
    <x:row r="142" ht="25" customHeight="1">
      <x:c r="A142" s="9" t="str">
        <x:v>CS00140</x:v>
      </x:c>
      <x:c r="B142" s="7" t="d">
        <x:v>2026-09-28T00:00:00.000Z</x:v>
      </x:c>
      <x:c r="C142" s="14" t="n">
        <x:v>166.99</x:v>
      </x:c>
      <x:c r="D142" s="9" t="str">
        <x:v>微信支付</x:v>
      </x:c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</x:row>
    <x:row r="143" ht="25" customHeight="1">
      <x:c r="A143" s="9" t="str">
        <x:v>CS00141</x:v>
      </x:c>
      <x:c r="B143" s="7" t="d">
        <x:v>2026-09-29T00:00:00.000Z</x:v>
      </x:c>
      <x:c r="C143" s="14" t="n">
        <x:v>266.39</x:v>
      </x:c>
      <x:c r="D143" s="9" t="str">
        <x:v>支付宝</x:v>
      </x:c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</x:row>
    <x:row r="144" ht="25" customHeight="1">
      <x:c r="A144" s="9" t="str">
        <x:v>CS00143</x:v>
      </x:c>
      <x:c r="B144" s="7" t="d">
        <x:v>2026-09-29T00:00:00.000Z</x:v>
      </x:c>
      <x:c r="C144" s="14" t="n">
        <x:v>67.59</x:v>
      </x:c>
      <x:c r="D144" s="9" t="str">
        <x:v>支付宝</x:v>
      </x:c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</x:row>
    <x:row r="145" ht="25" customHeight="1">
      <x:c r="A145" s="9" t="str">
        <x:v>CS00144</x:v>
      </x:c>
      <x:c r="B145" s="7" t="d">
        <x:v>2026-09-29T00:00:00.000Z</x:v>
      </x:c>
      <x:c r="C145" s="14" t="n">
        <x:v>166.99</x:v>
      </x:c>
      <x:c r="D145" s="9" t="str">
        <x:v>微信支付</x:v>
      </x:c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</x:row>
    <x:row r="146" ht="25" customHeight="1">
      <x:c r="A146" s="9" t="str">
        <x:v>CS00145</x:v>
      </x:c>
      <x:c r="B146" s="7" t="d">
        <x:v>2026-09-29T00:00:00.000Z</x:v>
      </x:c>
      <x:c r="C146" s="14" t="n">
        <x:v>246.51</x:v>
      </x:c>
      <x:c r="D146" s="9" t="str">
        <x:v>支付宝</x:v>
      </x:c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</x:row>
    <x:row r="147" ht="25" customHeight="1">
      <x:c r="A147" s="9" t="str">
        <x:v>CS00146</x:v>
      </x:c>
      <x:c r="B147" s="7" t="d">
        <x:v>2026-09-29T00:00:00.000Z</x:v>
      </x:c>
      <x:c r="C147" s="14" t="n">
        <x:v>256.45</x:v>
      </x:c>
      <x:c r="D147" s="9" t="str">
        <x:v>微信支付</x:v>
      </x:c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</x:row>
    <x:row r="148" ht="25" customHeight="1">
      <x:c r="A148" s="9" t="str">
        <x:v>CS00147</x:v>
      </x:c>
      <x:c r="B148" s="7" t="d">
        <x:v>2026-09-30T00:00:00.000Z</x:v>
      </x:c>
      <x:c r="C148" s="14" t="n">
        <x:v>296.21</x:v>
      </x:c>
      <x:c r="D148" s="9" t="str">
        <x:v>支付宝</x:v>
      </x:c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</x:row>
    <x:row r="149" ht="25" customHeight="1">
      <x:c r="A149" s="9" t="str">
        <x:v>CS00148</x:v>
      </x:c>
      <x:c r="B149" s="7" t="d">
        <x:v>2026-09-30T00:00:00.000Z</x:v>
      </x:c>
      <x:c r="C149" s="14" t="n">
        <x:v>67.59</x:v>
      </x:c>
      <x:c r="D149" s="9" t="str">
        <x:v>微信支付</x:v>
      </x:c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</x:row>
    <x:row r="150" ht="25" customHeight="1">
      <x:c r="A150" s="9" t="str">
        <x:v>CS00149</x:v>
      </x:c>
      <x:c r="B150" s="7" t="d">
        <x:v>2026-09-30T00:00:00.000Z</x:v>
      </x:c>
      <x:c r="C150" s="14" t="n">
        <x:v>151.99</x:v>
      </x:c>
      <x:c r="D150" s="9" t="str">
        <x:v>支付宝</x:v>
      </x:c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</x:row>
    <x:row r="151" ht="25" customHeight="1">
      <x:c r="A151" s="9" t="str">
        <x:v>CS00150</x:v>
      </x:c>
      <x:c r="B151" s="7" t="d">
        <x:v>2026-09-30T00:00:00.000Z</x:v>
      </x:c>
      <x:c r="C151" s="14" t="n">
        <x:v>266.39</x:v>
      </x:c>
      <x:c r="D151" s="9" t="str">
        <x:v>微信支付</x:v>
      </x:c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</x:row>
    <x:row r="152" ht="25" customHeight="1">
      <x:c r="A152" s="2"/>
      <x:c r="B152" s="5"/>
      <x:c r="C152" s="15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</x:row>
    <x:row r="153" ht="25" customHeight="1">
      <x:c r="A153" s="2"/>
      <x:c r="B153" s="5"/>
      <x:c r="C153" s="15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</x:row>
    <x:row r="154" ht="25" customHeight="1">
      <x:c r="A154" s="2"/>
      <x:c r="B154" s="5"/>
      <x:c r="C154" s="15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</x:row>
    <x:row r="155" ht="25" customHeight="1">
      <x:c r="A155" s="2"/>
      <x:c r="B155" s="5"/>
      <x:c r="C155" s="15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</x:row>
    <x:row r="156" ht="25" customHeight="1">
      <x:c r="A156" s="2"/>
      <x:c r="B156" s="5"/>
      <x:c r="C156" s="15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</x:row>
    <x:row r="157" ht="25" customHeight="1">
      <x:c r="A157" s="2"/>
      <x:c r="B157" s="5"/>
      <x:c r="C157" s="15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</x:row>
    <x:row r="158" ht="25" customHeight="1">
      <x:c r="A158" s="2"/>
      <x:c r="B158" s="5"/>
      <x:c r="C158" s="15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</x:row>
    <x:row r="159" ht="25" customHeight="1">
      <x:c r="A159" s="2"/>
      <x:c r="B159" s="5"/>
      <x:c r="C159" s="15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</x:row>
    <x:row r="160" ht="25" customHeight="1">
      <x:c r="A160" s="2"/>
      <x:c r="B160" s="5"/>
      <x:c r="C160" s="15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</x:row>
    <x:row r="161" ht="25" customHeight="1">
      <x:c r="A161" s="2"/>
      <x:c r="B161" s="5"/>
      <x:c r="C161" s="15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</x:row>
    <x:row r="162" ht="25" customHeight="1">
      <x:c r="A162" s="2"/>
      <x:c r="B162" s="5"/>
      <x:c r="C162" s="15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</x:row>
    <x:row r="163" ht="25" customHeight="1">
      <x:c r="A163" s="2"/>
      <x:c r="B163" s="5"/>
      <x:c r="C163" s="15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</x:row>
    <x:row r="164" ht="25" customHeight="1">
      <x:c r="A164" s="2"/>
      <x:c r="B164" s="5"/>
      <x:c r="C164" s="15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</x:row>
    <x:row r="165" ht="25" customHeight="1">
      <x:c r="A165" s="2"/>
      <x:c r="B165" s="5"/>
      <x:c r="C165" s="15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</x:row>
    <x:row r="166" ht="25" customHeight="1">
      <x:c r="A166" s="2"/>
      <x:c r="B166" s="5"/>
      <x:c r="C166" s="15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</x:row>
    <x:row r="167" ht="25" customHeight="1">
      <x:c r="A167" s="2"/>
      <x:c r="B167" s="5"/>
      <x:c r="C167" s="15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</x:row>
    <x:row r="168" ht="25" customHeight="1">
      <x:c r="A168" s="2"/>
      <x:c r="B168" s="5"/>
      <x:c r="C168" s="15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</x:row>
    <x:row r="169" ht="25" customHeight="1">
      <x:c r="A169" s="2"/>
      <x:c r="B169" s="5"/>
      <x:c r="C169" s="15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</x:row>
    <x:row r="170" ht="25" customHeight="1">
      <x:c r="A170" s="2"/>
      <x:c r="B170" s="5"/>
      <x:c r="C170" s="15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</x:row>
    <x:row r="171" ht="25" customHeight="1">
      <x:c r="A171" s="2"/>
      <x:c r="B171" s="5"/>
      <x:c r="C171" s="15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</x:row>
    <x:row r="172" ht="25" customHeight="1">
      <x:c r="A172" s="2"/>
      <x:c r="B172" s="5"/>
      <x:c r="C172" s="15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</x:row>
    <x:row r="173" ht="25" customHeight="1">
      <x:c r="A173" s="2"/>
      <x:c r="B173" s="5"/>
      <x:c r="C173" s="15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</x:row>
    <x:row r="174" ht="25" customHeight="1">
      <x:c r="A174" s="2"/>
      <x:c r="B174" s="5"/>
      <x:c r="C174" s="15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</x:row>
    <x:row r="175" ht="25" customHeight="1">
      <x:c r="A175" s="2"/>
      <x:c r="B175" s="5"/>
      <x:c r="C175" s="15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</x:row>
    <x:row r="176" ht="25" customHeight="1">
      <x:c r="A176" s="2"/>
      <x:c r="B176" s="5"/>
      <x:c r="C176" s="15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</x:row>
    <x:row r="177" ht="25" customHeight="1">
      <x:c r="A177" s="2"/>
      <x:c r="B177" s="5"/>
      <x:c r="C177" s="15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</x:row>
    <x:row r="178" ht="25" customHeight="1">
      <x:c r="A178" s="2"/>
      <x:c r="B178" s="5"/>
      <x:c r="C178" s="15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</x:row>
    <x:row r="179" ht="25" customHeight="1">
      <x:c r="A179" s="2"/>
      <x:c r="B179" s="5"/>
      <x:c r="C179" s="15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</x:row>
    <x:row r="180" ht="25" customHeight="1">
      <x:c r="A180" s="2"/>
      <x:c r="B180" s="5"/>
      <x:c r="C180" s="15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</x:row>
    <x:row r="181" ht="25" customHeight="1">
      <x:c r="A181" s="2"/>
      <x:c r="B181" s="5"/>
      <x:c r="C181" s="15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</x:row>
    <x:row r="182" ht="25" customHeight="1">
      <x:c r="A182" s="2"/>
      <x:c r="B182" s="5"/>
      <x:c r="C182" s="15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</x:row>
    <x:row r="183" ht="25" customHeight="1">
      <x:c r="A183" s="2"/>
      <x:c r="B183" s="5"/>
      <x:c r="C183" s="15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</x:row>
    <x:row r="184" ht="25" customHeight="1">
      <x:c r="A184" s="2"/>
      <x:c r="B184" s="5"/>
      <x:c r="C184" s="15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</x:row>
    <x:row r="185" ht="25" customHeight="1">
      <x:c r="A185" s="2"/>
      <x:c r="B185" s="5"/>
      <x:c r="C185" s="15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</x:row>
    <x:row r="186" ht="25" customHeight="1">
      <x:c r="A186" s="2"/>
      <x:c r="B186" s="5"/>
      <x:c r="C186" s="15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</x:row>
    <x:row r="187" ht="25" customHeight="1">
      <x:c r="A187" s="2"/>
      <x:c r="B187" s="5"/>
      <x:c r="C187" s="15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</x:row>
    <x:row r="188" ht="25" customHeight="1">
      <x:c r="A188" s="2"/>
      <x:c r="B188" s="5"/>
      <x:c r="C188" s="15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</x:row>
    <x:row r="189" ht="25" customHeight="1">
      <x:c r="A189" s="2"/>
      <x:c r="B189" s="5"/>
      <x:c r="C189" s="15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</x:row>
    <x:row r="190" ht="25" customHeight="1">
      <x:c r="A190" s="2"/>
      <x:c r="B190" s="5"/>
      <x:c r="C190" s="15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</x:row>
    <x:row r="191" ht="25" customHeight="1">
      <x:c r="A191" s="2"/>
      <x:c r="B191" s="5"/>
      <x:c r="C191" s="15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</x:row>
    <x:row r="192" ht="25" customHeight="1">
      <x:c r="A192" s="2"/>
      <x:c r="B192" s="5"/>
      <x:c r="C192" s="15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</x:row>
    <x:row r="193" ht="25" customHeight="1">
      <x:c r="A193" s="2"/>
      <x:c r="B193" s="5"/>
      <x:c r="C193" s="15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</x:row>
    <x:row r="194" ht="25" customHeight="1">
      <x:c r="A194" s="2"/>
      <x:c r="B194" s="5"/>
      <x:c r="C194" s="15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</x:row>
    <x:row r="195" ht="25" customHeight="1">
      <x:c r="A195" s="2"/>
      <x:c r="B195" s="5"/>
      <x:c r="C195" s="15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</x:row>
    <x:row r="196" ht="25" customHeight="1">
      <x:c r="A196" s="2"/>
      <x:c r="B196" s="5"/>
      <x:c r="C196" s="15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</x:row>
    <x:row r="197" ht="25" customHeight="1">
      <x:c r="A197" s="2"/>
      <x:c r="B197" s="5"/>
      <x:c r="C197" s="15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</x:row>
    <x:row r="198" ht="25" customHeight="1">
      <x:c r="A198" s="2"/>
      <x:c r="B198" s="5"/>
      <x:c r="C198" s="15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</x:row>
    <x:row r="199" ht="25" customHeight="1">
      <x:c r="A199" s="2"/>
      <x:c r="B199" s="5"/>
      <x:c r="C199" s="15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</x:row>
    <x:row r="200" ht="25" customHeight="1">
      <x:c r="A200" s="2"/>
      <x:c r="B200" s="5"/>
      <x:c r="C200" s="15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</x:row>
    <x:row r="201" ht="25" customHeight="1">
      <x:c r="A201" s="2"/>
      <x:c r="B201" s="5"/>
      <x:c r="C201" s="15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</x:row>
    <x:row r="202" ht="25" customHeight="1">
      <x:c r="A202" s="2"/>
      <x:c r="B202" s="5"/>
      <x:c r="C202" s="15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</x:row>
    <x:row r="203" ht="25" customHeight="1">
      <x:c r="A203" s="2"/>
      <x:c r="B203" s="5"/>
      <x:c r="C203" s="15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</x:row>
    <x:row r="204" ht="25" customHeight="1">
      <x:c r="A204" s="2"/>
      <x:c r="B204" s="5"/>
      <x:c r="C204" s="15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</x:row>
    <x:row r="205" ht="25" customHeight="1">
      <x:c r="A205" s="2"/>
      <x:c r="B205" s="5"/>
      <x:c r="C205" s="15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</x:row>
    <x:row r="206" ht="25" customHeight="1">
      <x:c r="A206" s="2"/>
      <x:c r="B206" s="5"/>
      <x:c r="C206" s="15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</x:row>
    <x:row r="207" ht="25" customHeight="1">
      <x:c r="A207" s="2"/>
      <x:c r="B207" s="5"/>
      <x:c r="C207" s="15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</x:row>
    <x:row r="208" ht="25" customHeight="1">
      <x:c r="A208" s="2"/>
      <x:c r="B208" s="5"/>
      <x:c r="C208" s="15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</x:row>
    <x:row r="209" ht="25" customHeight="1">
      <x:c r="A209" s="2"/>
      <x:c r="B209" s="5"/>
      <x:c r="C209" s="15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</x:row>
    <x:row r="210" ht="25" customHeight="1">
      <x:c r="A210" s="2"/>
      <x:c r="B210" s="5"/>
      <x:c r="C210" s="15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</x:row>
    <x:row r="211">
      <x:c r="B211" s="13"/>
      <x:c r="C211" s="16"/>
    </x:row>
    <x:row r="212">
      <x:c r="B212" s="13"/>
      <x:c r="C212" s="16"/>
    </x:row>
    <x:row r="213">
      <x:c r="B213" s="13"/>
      <x:c r="C213" s="16"/>
    </x:row>
    <x:row r="214">
      <x:c r="B214" s="13"/>
      <x:c r="C214" s="16"/>
    </x:row>
    <x:row r="215">
      <x:c r="B215" s="13"/>
      <x:c r="C215" s="16"/>
    </x:row>
    <x:row r="216">
      <x:c r="B216" s="13"/>
      <x:c r="C216" s="16"/>
    </x:row>
    <x:row r="217">
      <x:c r="B217" s="13"/>
      <x:c r="C217" s="16"/>
    </x:row>
    <x:row r="218">
      <x:c r="B218" s="13"/>
      <x:c r="C218" s="16"/>
    </x:row>
    <x:row r="219">
      <x:c r="B219" s="13"/>
      <x:c r="C219" s="16"/>
    </x:row>
    <x:row r="220">
      <x:c r="B220" s="13"/>
      <x:c r="C220" s="16"/>
    </x:row>
    <x:row r="221">
      <x:c r="B221" s="13"/>
      <x:c r="C221" s="16"/>
    </x:row>
    <x:row r="222">
      <x:c r="B222" s="13"/>
      <x:c r="C222" s="16"/>
    </x:row>
    <x:row r="223">
      <x:c r="B223" s="13"/>
      <x:c r="C223" s="16"/>
    </x:row>
    <x:row r="224">
      <x:c r="B224" s="13"/>
      <x:c r="C224" s="16"/>
    </x:row>
    <x:row r="225">
      <x:c r="B225" s="13"/>
      <x:c r="C225" s="16"/>
    </x:row>
    <x:row r="226">
      <x:c r="B226" s="13"/>
      <x:c r="C226" s="16"/>
    </x:row>
    <x:row r="227">
      <x:c r="B227" s="13"/>
      <x:c r="C227" s="16"/>
    </x:row>
    <x:row r="228">
      <x:c r="B228" s="13"/>
      <x:c r="C228" s="16"/>
    </x:row>
    <x:row r="229">
      <x:c r="B229" s="13"/>
      <x:c r="C229" s="16"/>
    </x:row>
    <x:row r="230">
      <x:c r="B230" s="13"/>
      <x:c r="C230" s="16"/>
    </x:row>
    <x:row r="231">
      <x:c r="B231" s="13"/>
      <x:c r="C231" s="16"/>
    </x:row>
    <x:row r="232">
      <x:c r="B232" s="13"/>
      <x:c r="C232" s="16"/>
    </x:row>
    <x:row r="233">
      <x:c r="B233" s="13"/>
      <x:c r="C233" s="16"/>
    </x:row>
    <x:row r="234">
      <x:c r="B234" s="13"/>
      <x:c r="C234" s="16"/>
    </x:row>
    <x:row r="235">
      <x:c r="B235" s="13"/>
      <x:c r="C235" s="16"/>
    </x:row>
    <x:row r="236">
      <x:c r="B236" s="13"/>
      <x:c r="C236" s="16"/>
    </x:row>
    <x:row r="237">
      <x:c r="B237" s="13"/>
      <x:c r="C237" s="16"/>
    </x:row>
    <x:row r="238">
      <x:c r="B238" s="13"/>
      <x:c r="C238" s="16"/>
    </x:row>
    <x:row r="239">
      <x:c r="B239" s="13"/>
      <x:c r="C239" s="16"/>
    </x:row>
    <x:row r="240">
      <x:c r="B240" s="13"/>
      <x:c r="C240" s="16"/>
    </x:row>
    <x:row r="241">
      <x:c r="B241" s="13"/>
      <x:c r="C241" s="16"/>
    </x:row>
    <x:row r="242">
      <x:c r="B242" s="13"/>
      <x:c r="C242" s="16"/>
    </x:row>
    <x:row r="243">
      <x:c r="B243" s="13"/>
      <x:c r="C243" s="16"/>
    </x:row>
    <x:row r="244">
      <x:c r="B244" s="13"/>
      <x:c r="C244" s="16"/>
    </x:row>
    <x:row r="245">
      <x:c r="B245" s="13"/>
      <x:c r="C245" s="16"/>
    </x:row>
    <x:row r="246">
      <x:c r="B246" s="13"/>
      <x:c r="C246" s="16"/>
    </x:row>
    <x:row r="247">
      <x:c r="B247" s="13"/>
      <x:c r="C247" s="16"/>
    </x:row>
    <x:row r="248">
      <x:c r="B248" s="13"/>
      <x:c r="C248" s="16"/>
    </x:row>
    <x:row r="249">
      <x:c r="B249" s="13"/>
      <x:c r="C249" s="16"/>
    </x:row>
    <x:row r="250">
      <x:c r="B250" s="13"/>
      <x:c r="C250" s="16"/>
    </x:row>
    <x:row r="251">
      <x:c r="B251" s="13"/>
      <x:c r="C251" s="16"/>
    </x:row>
    <x:row r="252">
      <x:c r="B252" s="13"/>
      <x:c r="C252" s="16"/>
    </x:row>
    <x:row r="253">
      <x:c r="B253" s="13"/>
      <x:c r="C253" s="16"/>
    </x:row>
    <x:row r="254">
      <x:c r="B254" s="13"/>
      <x:c r="C254" s="16"/>
    </x:row>
    <x:row r="255">
      <x:c r="B255" s="13"/>
      <x:c r="C255" s="16"/>
    </x:row>
    <x:row r="256">
      <x:c r="B256" s="13"/>
      <x:c r="C256" s="16"/>
    </x:row>
    <x:row r="257">
      <x:c r="B257" s="13"/>
      <x:c r="C257" s="16"/>
    </x:row>
    <x:row r="258">
      <x:c r="B258" s="13"/>
      <x:c r="C258" s="16"/>
    </x:row>
    <x:row r="259">
      <x:c r="B259" s="13"/>
      <x:c r="C259" s="16"/>
    </x:row>
    <x:row r="260">
      <x:c r="B260" s="13"/>
      <x:c r="C260" s="16"/>
    </x:row>
    <x:row r="261">
      <x:c r="B261" s="13"/>
      <x:c r="C261" s="16"/>
    </x:row>
    <x:row r="262">
      <x:c r="B262" s="13"/>
      <x:c r="C262" s="16"/>
    </x:row>
    <x:row r="263">
      <x:c r="B263" s="13"/>
      <x:c r="C263" s="16"/>
    </x:row>
    <x:row r="264">
      <x:c r="B264" s="13"/>
      <x:c r="C264" s="16"/>
    </x:row>
    <x:row r="265">
      <x:c r="B265" s="13"/>
      <x:c r="C265" s="16"/>
    </x:row>
    <x:row r="266">
      <x:c r="B266" s="13"/>
      <x:c r="C266" s="16"/>
    </x:row>
    <x:row r="267">
      <x:c r="B267" s="13"/>
      <x:c r="C267" s="16"/>
    </x:row>
    <x:row r="268">
      <x:c r="B268" s="13"/>
      <x:c r="C268" s="16"/>
    </x:row>
    <x:row r="269">
      <x:c r="B269" s="13"/>
      <x:c r="C269" s="16"/>
    </x:row>
    <x:row r="270">
      <x:c r="B270" s="13"/>
      <x:c r="C270" s="16"/>
    </x:row>
    <x:row r="271">
      <x:c r="B271" s="13"/>
      <x:c r="C271" s="16"/>
    </x:row>
    <x:row r="272">
      <x:c r="B272" s="13"/>
      <x:c r="C272" s="16"/>
    </x:row>
    <x:row r="273">
      <x:c r="B273" s="13"/>
      <x:c r="C273" s="16"/>
    </x:row>
    <x:row r="274">
      <x:c r="B274" s="13"/>
      <x:c r="C274" s="16"/>
    </x:row>
    <x:row r="275">
      <x:c r="B275" s="13"/>
      <x:c r="C275" s="16"/>
    </x:row>
    <x:row r="276">
      <x:c r="B276" s="13"/>
      <x:c r="C276" s="16"/>
    </x:row>
    <x:row r="277">
      <x:c r="B277" s="13"/>
      <x:c r="C277" s="16"/>
    </x:row>
    <x:row r="278">
      <x:c r="B278" s="13"/>
      <x:c r="C278" s="16"/>
    </x:row>
    <x:row r="279">
      <x:c r="B279" s="13"/>
      <x:c r="C279" s="16"/>
    </x:row>
    <x:row r="280">
      <x:c r="B280" s="13"/>
      <x:c r="C280" s="16"/>
    </x:row>
    <x:row r="281">
      <x:c r="B281" s="13"/>
      <x:c r="C281" s="16"/>
    </x:row>
    <x:row r="282">
      <x:c r="B282" s="13"/>
      <x:c r="C282" s="16"/>
    </x:row>
    <x:row r="283">
      <x:c r="B283" s="13"/>
      <x:c r="C283" s="16"/>
    </x:row>
    <x:row r="284">
      <x:c r="B284" s="13"/>
      <x:c r="C284" s="16"/>
    </x:row>
    <x:row r="285">
      <x:c r="B285" s="13"/>
      <x:c r="C285" s="16"/>
    </x:row>
    <x:row r="286">
      <x:c r="B286" s="13"/>
      <x:c r="C286" s="16"/>
    </x:row>
    <x:row r="287">
      <x:c r="B287" s="13"/>
      <x:c r="C287" s="16"/>
    </x:row>
    <x:row r="288">
      <x:c r="B288" s="13"/>
      <x:c r="C288" s="16"/>
    </x:row>
    <x:row r="289">
      <x:c r="B289" s="13"/>
      <x:c r="C289" s="16"/>
    </x:row>
    <x:row r="290">
      <x:c r="B290" s="13"/>
      <x:c r="C290" s="16"/>
    </x:row>
    <x:row r="291">
      <x:c r="B291" s="13"/>
      <x:c r="C291" s="16"/>
    </x:row>
    <x:row r="292">
      <x:c r="B292" s="13"/>
      <x:c r="C292" s="16"/>
    </x:row>
    <x:row r="293">
      <x:c r="B293" s="13"/>
      <x:c r="C293" s="16"/>
    </x:row>
    <x:row r="294">
      <x:c r="B294" s="13"/>
      <x:c r="C294" s="16"/>
    </x:row>
    <x:row r="295">
      <x:c r="B295" s="13"/>
      <x:c r="C295" s="16"/>
    </x:row>
    <x:row r="296">
      <x:c r="B296" s="13"/>
      <x:c r="C296" s="16"/>
    </x:row>
    <x:row r="297">
      <x:c r="B297" s="13"/>
      <x:c r="C297" s="16"/>
    </x:row>
    <x:row r="298">
      <x:c r="B298" s="13"/>
      <x:c r="C298" s="16"/>
    </x:row>
    <x:row r="299">
      <x:c r="B299" s="13"/>
      <x:c r="C299" s="16"/>
    </x:row>
    <x:row r="300">
      <x:c r="B300" s="13"/>
      <x:c r="C300" s="16"/>
    </x:row>
    <x:row r="301">
      <x:c r="B301" s="13"/>
      <x:c r="C301" s="16"/>
    </x:row>
    <x:row r="302">
      <x:c r="B302" s="13"/>
      <x:c r="C302" s="16"/>
    </x:row>
    <x:row r="303">
      <x:c r="B303" s="13"/>
      <x:c r="C303" s="16"/>
    </x:row>
    <x:row r="304">
      <x:c r="B304" s="13"/>
      <x:c r="C304" s="16"/>
    </x:row>
    <x:row r="305">
      <x:c r="B305" s="13"/>
      <x:c r="C305" s="16"/>
    </x:row>
    <x:row r="306">
      <x:c r="B306" s="13"/>
      <x:c r="C306" s="16"/>
    </x:row>
    <x:row r="307">
      <x:c r="B307" s="13"/>
      <x:c r="C307" s="16"/>
    </x:row>
    <x:row r="308">
      <x:c r="B308" s="13"/>
      <x:c r="C308" s="16"/>
    </x:row>
    <x:row r="309">
      <x:c r="B309" s="13"/>
      <x:c r="C309" s="16"/>
    </x:row>
    <x:row r="310">
      <x:c r="B310" s="13"/>
      <x:c r="C310" s="16"/>
    </x:row>
    <x:row r="311">
      <x:c r="B311" s="13"/>
      <x:c r="C311" s="16"/>
    </x:row>
    <x:row r="312">
      <x:c r="B312" s="13"/>
      <x:c r="C312" s="16"/>
    </x:row>
    <x:row r="313">
      <x:c r="B313" s="13"/>
      <x:c r="C313" s="16"/>
    </x:row>
    <x:row r="314">
      <x:c r="B314" s="13"/>
      <x:c r="C314" s="16"/>
    </x:row>
    <x:row r="315">
      <x:c r="B315" s="13"/>
      <x:c r="C315" s="16"/>
    </x:row>
    <x:row r="316">
      <x:c r="B316" s="13"/>
      <x:c r="C316" s="16"/>
    </x:row>
    <x:row r="317">
      <x:c r="B317" s="13"/>
      <x:c r="C317" s="16"/>
    </x:row>
    <x:row r="318">
      <x:c r="B318" s="13"/>
      <x:c r="C318" s="16"/>
    </x:row>
    <x:row r="319">
      <x:c r="B319" s="13"/>
      <x:c r="C319" s="16"/>
    </x:row>
    <x:row r="320">
      <x:c r="B320" s="13"/>
      <x:c r="C320" s="16"/>
    </x:row>
    <x:row r="321">
      <x:c r="B321" s="13"/>
      <x:c r="C321" s="16"/>
    </x:row>
    <x:row r="322">
      <x:c r="B322" s="13"/>
      <x:c r="C322" s="16"/>
    </x:row>
    <x:row r="323">
      <x:c r="B323" s="13"/>
      <x:c r="C323" s="16"/>
    </x:row>
    <x:row r="324">
      <x:c r="B324" s="13"/>
      <x:c r="C324" s="16"/>
    </x:row>
    <x:row r="325">
      <x:c r="B325" s="13"/>
      <x:c r="C325" s="16"/>
    </x:row>
    <x:row r="326">
      <x:c r="B326" s="13"/>
      <x:c r="C326" s="16"/>
    </x:row>
    <x:row r="327">
      <x:c r="B327" s="13"/>
      <x:c r="C327" s="16"/>
    </x:row>
    <x:row r="328">
      <x:c r="B328" s="13"/>
      <x:c r="C328" s="16"/>
    </x:row>
    <x:row r="329">
      <x:c r="B329" s="13"/>
      <x:c r="C329" s="16"/>
    </x:row>
    <x:row r="330">
      <x:c r="B330" s="13"/>
      <x:c r="C330" s="16"/>
    </x:row>
    <x:row r="331">
      <x:c r="B331" s="13"/>
      <x:c r="C331" s="16"/>
    </x:row>
    <x:row r="332">
      <x:c r="B332" s="13"/>
      <x:c r="C332" s="16"/>
    </x:row>
    <x:row r="333">
      <x:c r="B333" s="13"/>
      <x:c r="C333" s="16"/>
    </x:row>
    <x:row r="334">
      <x:c r="B334" s="13"/>
      <x:c r="C334" s="16"/>
    </x:row>
    <x:row r="335">
      <x:c r="B335" s="13"/>
      <x:c r="C335" s="16"/>
    </x:row>
    <x:row r="336">
      <x:c r="B336" s="13"/>
      <x:c r="C336" s="16"/>
    </x:row>
    <x:row r="337">
      <x:c r="B337" s="13"/>
      <x:c r="C337" s="16"/>
    </x:row>
    <x:row r="338">
      <x:c r="B338" s="13"/>
      <x:c r="C338" s="16"/>
    </x:row>
    <x:row r="339">
      <x:c r="B339" s="13"/>
      <x:c r="C339" s="16"/>
    </x:row>
    <x:row r="340">
      <x:c r="B340" s="13"/>
      <x:c r="C340" s="16"/>
    </x:row>
    <x:row r="341">
      <x:c r="B341" s="13"/>
      <x:c r="C341" s="16"/>
    </x:row>
    <x:row r="342">
      <x:c r="B342" s="13"/>
      <x:c r="C342" s="16"/>
    </x:row>
    <x:row r="343">
      <x:c r="B343" s="13"/>
      <x:c r="C343" s="16"/>
    </x:row>
    <x:row r="344">
      <x:c r="B344" s="13"/>
      <x:c r="C344" s="16"/>
    </x:row>
    <x:row r="345">
      <x:c r="B345" s="13"/>
      <x:c r="C345" s="16"/>
    </x:row>
    <x:row r="346">
      <x:c r="B346" s="13"/>
      <x:c r="C346" s="16"/>
    </x:row>
    <x:row r="347">
      <x:c r="B347" s="13"/>
      <x:c r="C347" s="16"/>
    </x:row>
    <x:row r="348">
      <x:c r="B348" s="13"/>
      <x:c r="C348" s="16"/>
    </x:row>
    <x:row r="349">
      <x:c r="B349" s="13"/>
      <x:c r="C349" s="16"/>
    </x:row>
    <x:row r="350">
      <x:c r="B350" s="13"/>
      <x:c r="C350" s="16"/>
    </x:row>
    <x:row r="351">
      <x:c r="B351" s="13"/>
      <x:c r="C351" s="16"/>
    </x:row>
    <x:row r="352">
      <x:c r="B352" s="13"/>
      <x:c r="C352" s="16"/>
    </x:row>
    <x:row r="353">
      <x:c r="B353" s="13"/>
      <x:c r="C353" s="16"/>
    </x:row>
    <x:row r="354">
      <x:c r="B354" s="13"/>
      <x:c r="C354" s="16"/>
    </x:row>
    <x:row r="355">
      <x:c r="B355" s="13"/>
      <x:c r="C355" s="16"/>
    </x:row>
    <x:row r="356">
      <x:c r="B356" s="13"/>
      <x:c r="C356" s="16"/>
    </x:row>
    <x:row r="357">
      <x:c r="B357" s="13"/>
      <x:c r="C357" s="16"/>
    </x:row>
    <x:row r="358">
      <x:c r="B358" s="13"/>
      <x:c r="C358" s="16"/>
    </x:row>
    <x:row r="359">
      <x:c r="B359" s="13"/>
      <x:c r="C359" s="16"/>
    </x:row>
    <x:row r="360">
      <x:c r="B360" s="13"/>
      <x:c r="C360" s="16"/>
    </x:row>
    <x:row r="361">
      <x:c r="B361" s="13"/>
      <x:c r="C361" s="16"/>
    </x:row>
    <x:row r="362">
      <x:c r="B362" s="13"/>
      <x:c r="C362" s="16"/>
    </x:row>
    <x:row r="363">
      <x:c r="B363" s="13"/>
      <x:c r="C363" s="16"/>
    </x:row>
    <x:row r="364">
      <x:c r="B364" s="13"/>
      <x:c r="C364" s="16"/>
    </x:row>
    <x:row r="365">
      <x:c r="B365" s="13"/>
      <x:c r="C365" s="16"/>
    </x:row>
    <x:row r="366">
      <x:c r="B366" s="13"/>
      <x:c r="C366" s="16"/>
    </x:row>
    <x:row r="367">
      <x:c r="B367" s="13"/>
      <x:c r="C367" s="16"/>
    </x:row>
    <x:row r="368">
      <x:c r="B368" s="13"/>
      <x:c r="C368" s="16"/>
    </x:row>
    <x:row r="369">
      <x:c r="B369" s="13"/>
      <x:c r="C369" s="16"/>
    </x:row>
    <x:row r="370">
      <x:c r="B370" s="13"/>
      <x:c r="C370" s="16"/>
    </x:row>
    <x:row r="371">
      <x:c r="B371" s="13"/>
      <x:c r="C371" s="16"/>
    </x:row>
    <x:row r="372">
      <x:c r="B372" s="13"/>
      <x:c r="C372" s="16"/>
    </x:row>
    <x:row r="373">
      <x:c r="B373" s="13"/>
      <x:c r="C373" s="16"/>
    </x:row>
    <x:row r="374">
      <x:c r="B374" s="13"/>
      <x:c r="C374" s="16"/>
    </x:row>
    <x:row r="375">
      <x:c r="B375" s="13"/>
      <x:c r="C375" s="16"/>
    </x:row>
    <x:row r="376">
      <x:c r="B376" s="13"/>
      <x:c r="C376" s="16"/>
    </x:row>
    <x:row r="377">
      <x:c r="B377" s="13"/>
      <x:c r="C377" s="16"/>
    </x:row>
    <x:row r="378">
      <x:c r="B378" s="13"/>
      <x:c r="C378" s="16"/>
    </x:row>
    <x:row r="379">
      <x:c r="B379" s="13"/>
      <x:c r="C379" s="16"/>
    </x:row>
    <x:row r="380">
      <x:c r="B380" s="13"/>
      <x:c r="C380" s="16"/>
    </x:row>
    <x:row r="381">
      <x:c r="B381" s="13"/>
      <x:c r="C381" s="16"/>
    </x:row>
    <x:row r="382">
      <x:c r="B382" s="13"/>
      <x:c r="C382" s="16"/>
    </x:row>
    <x:row r="383">
      <x:c r="B383" s="13"/>
      <x:c r="C383" s="16"/>
    </x:row>
    <x:row r="384">
      <x:c r="B384" s="13"/>
      <x:c r="C384" s="16"/>
    </x:row>
    <x:row r="385">
      <x:c r="B385" s="13"/>
      <x:c r="C385" s="16"/>
    </x:row>
    <x:row r="386">
      <x:c r="B386" s="13"/>
      <x:c r="C386" s="16"/>
    </x:row>
    <x:row r="387">
      <x:c r="B387" s="13"/>
      <x:c r="C387" s="16"/>
    </x:row>
    <x:row r="388">
      <x:c r="B388" s="13"/>
      <x:c r="C388" s="16"/>
    </x:row>
    <x:row r="389">
      <x:c r="B389" s="13"/>
      <x:c r="C389" s="16"/>
    </x:row>
    <x:row r="390">
      <x:c r="B390" s="13"/>
      <x:c r="C390" s="16"/>
    </x:row>
    <x:row r="391">
      <x:c r="B391" s="13"/>
      <x:c r="C391" s="16"/>
    </x:row>
    <x:row r="392">
      <x:c r="B392" s="13"/>
      <x:c r="C392" s="16"/>
    </x:row>
    <x:row r="393">
      <x:c r="B393" s="13"/>
      <x:c r="C393" s="16"/>
    </x:row>
    <x:row r="394">
      <x:c r="B394" s="13"/>
      <x:c r="C394" s="16"/>
    </x:row>
    <x:row r="395">
      <x:c r="B395" s="13"/>
      <x:c r="C395" s="16"/>
    </x:row>
    <x:row r="396">
      <x:c r="B396" s="13"/>
      <x:c r="C396" s="16"/>
    </x:row>
    <x:row r="397">
      <x:c r="B397" s="13"/>
      <x:c r="C397" s="16"/>
    </x:row>
    <x:row r="398">
      <x:c r="B398" s="13"/>
      <x:c r="C398" s="16"/>
    </x:row>
    <x:row r="399">
      <x:c r="B399" s="13"/>
      <x:c r="C399" s="16"/>
    </x:row>
    <x:row r="400">
      <x:c r="B400" s="13"/>
      <x:c r="C400" s="16"/>
    </x:row>
    <x:row r="401">
      <x:c r="B401" s="13"/>
      <x:c r="C401" s="16"/>
    </x:row>
    <x:row r="402">
      <x:c r="B402" s="13"/>
      <x:c r="C402" s="16"/>
    </x:row>
    <x:row r="403">
      <x:c r="B403" s="13"/>
      <x:c r="C403" s="16"/>
    </x:row>
    <x:row r="404">
      <x:c r="B404" s="13"/>
      <x:c r="C404" s="16"/>
    </x:row>
    <x:row r="405">
      <x:c r="B405" s="13"/>
      <x:c r="C405" s="16"/>
    </x:row>
    <x:row r="406">
      <x:c r="B406" s="13"/>
      <x:c r="C406" s="16"/>
    </x:row>
    <x:row r="407">
      <x:c r="B407" s="13"/>
      <x:c r="C407" s="16"/>
    </x:row>
    <x:row r="408">
      <x:c r="B408" s="13"/>
      <x:c r="C408" s="16"/>
    </x:row>
    <x:row r="409">
      <x:c r="B409" s="13"/>
      <x:c r="C409" s="16"/>
    </x:row>
    <x:row r="410">
      <x:c r="B410" s="13"/>
      <x:c r="C410" s="16"/>
    </x:row>
    <x:row r="411">
      <x:c r="B411" s="13"/>
      <x:c r="C411" s="16"/>
    </x:row>
    <x:row r="412">
      <x:c r="B412" s="13"/>
      <x:c r="C412" s="16"/>
    </x:row>
    <x:row r="413">
      <x:c r="B413" s="13"/>
      <x:c r="C413" s="16"/>
    </x:row>
    <x:row r="414">
      <x:c r="B414" s="13"/>
      <x:c r="C414" s="16"/>
    </x:row>
    <x:row r="415">
      <x:c r="B415" s="13"/>
      <x:c r="C415" s="16"/>
    </x:row>
    <x:row r="416">
      <x:c r="B416" s="13"/>
      <x:c r="C416" s="16"/>
    </x:row>
    <x:row r="417">
      <x:c r="B417" s="13"/>
      <x:c r="C417" s="16"/>
    </x:row>
    <x:row r="418">
      <x:c r="B418" s="13"/>
      <x:c r="C418" s="16"/>
    </x:row>
    <x:row r="419">
      <x:c r="B419" s="13"/>
      <x:c r="C419" s="16"/>
    </x:row>
    <x:row r="420">
      <x:c r="B420" s="13"/>
      <x:c r="C420" s="16"/>
    </x:row>
    <x:row r="421">
      <x:c r="B421" s="13"/>
      <x:c r="C421" s="16"/>
    </x:row>
    <x:row r="422">
      <x:c r="B422" s="13"/>
      <x:c r="C422" s="16"/>
    </x:row>
    <x:row r="423">
      <x:c r="B423" s="13"/>
      <x:c r="C423" s="16"/>
    </x:row>
    <x:row r="424">
      <x:c r="B424" s="13"/>
      <x:c r="C424" s="16"/>
    </x:row>
    <x:row r="425">
      <x:c r="B425" s="13"/>
      <x:c r="C425" s="16"/>
    </x:row>
    <x:row r="426">
      <x:c r="B426" s="13"/>
      <x:c r="C426" s="16"/>
    </x:row>
    <x:row r="427">
      <x:c r="B427" s="13"/>
      <x:c r="C427" s="16"/>
    </x:row>
    <x:row r="428">
      <x:c r="B428" s="13"/>
      <x:c r="C428" s="16"/>
    </x:row>
    <x:row r="429">
      <x:c r="B429" s="13"/>
      <x:c r="C429" s="16"/>
    </x:row>
    <x:row r="430">
      <x:c r="B430" s="13"/>
      <x:c r="C430" s="16"/>
    </x:row>
    <x:row r="431">
      <x:c r="B431" s="13"/>
      <x:c r="C431" s="16"/>
    </x:row>
    <x:row r="432">
      <x:c r="B432" s="13"/>
      <x:c r="C432" s="16"/>
    </x:row>
    <x:row r="433">
      <x:c r="B433" s="13"/>
      <x:c r="C433" s="16"/>
    </x:row>
    <x:row r="434">
      <x:c r="B434" s="13"/>
      <x:c r="C434" s="16"/>
    </x:row>
    <x:row r="435">
      <x:c r="B435" s="13"/>
      <x:c r="C435" s="16"/>
    </x:row>
    <x:row r="436">
      <x:c r="B436" s="13"/>
      <x:c r="C436" s="16"/>
    </x:row>
    <x:row r="437">
      <x:c r="B437" s="13"/>
      <x:c r="C437" s="16"/>
    </x:row>
    <x:row r="438">
      <x:c r="B438" s="13"/>
      <x:c r="C438" s="16"/>
    </x:row>
    <x:row r="439">
      <x:c r="B439" s="13"/>
      <x:c r="C439" s="16"/>
    </x:row>
    <x:row r="440">
      <x:c r="B440" s="13"/>
      <x:c r="C440" s="16"/>
    </x:row>
    <x:row r="441">
      <x:c r="B441" s="13"/>
      <x:c r="C441" s="16"/>
    </x:row>
    <x:row r="442">
      <x:c r="B442" s="13"/>
      <x:c r="C442" s="16"/>
    </x:row>
    <x:row r="443">
      <x:c r="B443" s="13"/>
      <x:c r="C443" s="16"/>
    </x:row>
    <x:row r="444">
      <x:c r="B444" s="13"/>
      <x:c r="C444" s="16"/>
    </x:row>
    <x:row r="445">
      <x:c r="B445" s="13"/>
      <x:c r="C445" s="16"/>
    </x:row>
    <x:row r="446">
      <x:c r="B446" s="13"/>
      <x:c r="C446" s="16"/>
    </x:row>
    <x:row r="447">
      <x:c r="B447" s="13"/>
      <x:c r="C447" s="16"/>
    </x:row>
    <x:row r="448">
      <x:c r="B448" s="13"/>
      <x:c r="C448" s="16"/>
    </x:row>
    <x:row r="449">
      <x:c r="B449" s="13"/>
      <x:c r="C449" s="16"/>
    </x:row>
    <x:row r="450">
      <x:c r="B450" s="13"/>
      <x:c r="C450" s="16"/>
    </x:row>
    <x:row r="451">
      <x:c r="B451" s="13"/>
      <x:c r="C451" s="16"/>
    </x:row>
    <x:row r="452">
      <x:c r="B452" s="13"/>
      <x:c r="C452" s="16"/>
    </x:row>
    <x:row r="453">
      <x:c r="B453" s="13"/>
      <x:c r="C453" s="16"/>
    </x:row>
    <x:row r="454">
      <x:c r="B454" s="13"/>
      <x:c r="C454" s="16"/>
    </x:row>
    <x:row r="455">
      <x:c r="B455" s="13"/>
      <x:c r="C455" s="16"/>
    </x:row>
    <x:row r="456">
      <x:c r="B456" s="13"/>
      <x:c r="C456" s="16"/>
    </x:row>
    <x:row r="457">
      <x:c r="B457" s="13"/>
      <x:c r="C457" s="16"/>
    </x:row>
    <x:row r="458">
      <x:c r="B458" s="13"/>
      <x:c r="C458" s="16"/>
    </x:row>
    <x:row r="459">
      <x:c r="B459" s="13"/>
      <x:c r="C459" s="16"/>
    </x:row>
    <x:row r="460">
      <x:c r="B460" s="13"/>
      <x:c r="C460" s="16"/>
    </x:row>
    <x:row r="461">
      <x:c r="B461" s="13"/>
      <x:c r="C461" s="16"/>
    </x:row>
    <x:row r="462">
      <x:c r="B462" s="13"/>
      <x:c r="C462" s="16"/>
    </x:row>
    <x:row r="463">
      <x:c r="B463" s="13"/>
      <x:c r="C463" s="16"/>
    </x:row>
    <x:row r="464">
      <x:c r="B464" s="13"/>
      <x:c r="C464" s="16"/>
    </x:row>
    <x:row r="465">
      <x:c r="B465" s="13"/>
      <x:c r="C465" s="16"/>
    </x:row>
    <x:row r="466">
      <x:c r="B466" s="13"/>
      <x:c r="C466" s="16"/>
    </x:row>
    <x:row r="467">
      <x:c r="B467" s="13"/>
      <x:c r="C467" s="16"/>
    </x:row>
    <x:row r="468">
      <x:c r="B468" s="13"/>
      <x:c r="C468" s="16"/>
    </x:row>
    <x:row r="469">
      <x:c r="B469" s="13"/>
      <x:c r="C469" s="16"/>
    </x:row>
    <x:row r="470">
      <x:c r="B470" s="13"/>
      <x:c r="C470" s="16"/>
    </x:row>
    <x:row r="471">
      <x:c r="B471" s="13"/>
      <x:c r="C471" s="16"/>
    </x:row>
    <x:row r="472">
      <x:c r="B472" s="13"/>
      <x:c r="C472" s="16"/>
    </x:row>
    <x:row r="473">
      <x:c r="B473" s="13"/>
      <x:c r="C473" s="16"/>
    </x:row>
    <x:row r="474">
      <x:c r="B474" s="13"/>
      <x:c r="C474" s="16"/>
    </x:row>
    <x:row r="475">
      <x:c r="B475" s="13"/>
      <x:c r="C475" s="16"/>
    </x:row>
    <x:row r="476">
      <x:c r="B476" s="13"/>
      <x:c r="C476" s="16"/>
    </x:row>
    <x:row r="477">
      <x:c r="B477" s="13"/>
      <x:c r="C477" s="16"/>
    </x:row>
    <x:row r="478">
      <x:c r="B478" s="13"/>
      <x:c r="C478" s="16"/>
    </x:row>
    <x:row r="479">
      <x:c r="B479" s="13"/>
      <x:c r="C479" s="16"/>
    </x:row>
    <x:row r="480">
      <x:c r="B480" s="13"/>
      <x:c r="C480" s="16"/>
    </x:row>
    <x:row r="481">
      <x:c r="B481" s="13"/>
      <x:c r="C481" s="16"/>
    </x:row>
    <x:row r="482">
      <x:c r="B482" s="13"/>
      <x:c r="C482" s="16"/>
    </x:row>
    <x:row r="483">
      <x:c r="B483" s="13"/>
      <x:c r="C483" s="16"/>
    </x:row>
    <x:row r="484">
      <x:c r="B484" s="13"/>
      <x:c r="C484" s="16"/>
    </x:row>
    <x:row r="485">
      <x:c r="B485" s="13"/>
      <x:c r="C485" s="16"/>
    </x:row>
    <x:row r="486">
      <x:c r="B486" s="13"/>
      <x:c r="C486" s="16"/>
    </x:row>
    <x:row r="487">
      <x:c r="B487" s="13"/>
      <x:c r="C487" s="16"/>
    </x:row>
    <x:row r="488">
      <x:c r="B488" s="13"/>
      <x:c r="C488" s="16"/>
    </x:row>
    <x:row r="489">
      <x:c r="B489" s="13"/>
      <x:c r="C489" s="16"/>
    </x:row>
    <x:row r="490">
      <x:c r="B490" s="13"/>
      <x:c r="C490" s="16"/>
    </x:row>
    <x:row r="491">
      <x:c r="B491" s="13"/>
      <x:c r="C491" s="16"/>
    </x:row>
    <x:row r="492">
      <x:c r="B492" s="13"/>
      <x:c r="C492" s="16"/>
    </x:row>
    <x:row r="493">
      <x:c r="B493" s="13"/>
      <x:c r="C493" s="16"/>
    </x:row>
    <x:row r="494">
      <x:c r="B494" s="13"/>
      <x:c r="C494" s="16"/>
    </x:row>
    <x:row r="495">
      <x:c r="B495" s="13"/>
      <x:c r="C495" s="16"/>
    </x:row>
    <x:row r="496">
      <x:c r="B496" s="13"/>
      <x:c r="C496" s="16"/>
    </x:row>
    <x:row r="497">
      <x:c r="B497" s="13"/>
      <x:c r="C497" s="16"/>
    </x:row>
    <x:row r="498">
      <x:c r="B498" s="13"/>
      <x:c r="C498" s="16"/>
    </x:row>
    <x:row r="499">
      <x:c r="B499" s="13"/>
      <x:c r="C499" s="16"/>
    </x:row>
    <x:row r="500">
      <x:c r="B500" s="13"/>
      <x:c r="C500" s="16"/>
    </x:row>
    <x:row r="501">
      <x:c r="B501" s="13"/>
      <x:c r="C501" s="16"/>
    </x:row>
    <x:row r="502">
      <x:c r="B502" s="13"/>
      <x:c r="C502" s="16"/>
    </x:row>
    <x:row r="503">
      <x:c r="B503" s="13"/>
      <x:c r="C503" s="16"/>
    </x:row>
    <x:row r="504">
      <x:c r="B504" s="13"/>
      <x:c r="C504" s="16"/>
    </x:row>
    <x:row r="505">
      <x:c r="B505" s="13"/>
      <x:c r="C505" s="16"/>
    </x:row>
  </x:sheetData>
  <x:pageMargins left="0.7" right="0.7" top="0.75" bottom="0.75" header="0.3" footer="0.3"/>
  <x:tableParts count="1">
    <x:tablePart xmlns:r="http://schemas.openxmlformats.org/officeDocument/2006/relationships" r:id="R195948f395684087"/>
  </x:tableParts>
</x:worksheet>
</file>